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0290" activeTab="0"/>
  </bookViews>
  <sheets>
    <sheet name="ตสน." sheetId="1" r:id="rId1"/>
    <sheet name="สลก." sheetId="2" r:id="rId2"/>
    <sheet name="อธพ." sheetId="3" r:id="rId3"/>
    <sheet name="กกจ." sheetId="4" r:id="rId4"/>
    <sheet name="กค. " sheetId="5" r:id="rId5"/>
    <sheet name="สวพ." sheetId="6" r:id="rId6"/>
    <sheet name="กผง." sheetId="7" r:id="rId7"/>
    <sheet name="สสผ." sheetId="8" r:id="rId8"/>
    <sheet name="ศทส." sheetId="9" r:id="rId9"/>
    <sheet name="สวด." sheetId="10" r:id="rId10"/>
    <sheet name="กวจ." sheetId="11" r:id="rId11"/>
    <sheet name="กสด." sheetId="12" r:id="rId12"/>
    <sheet name="กทช." sheetId="13" r:id="rId13"/>
    <sheet name="กนผ. " sheetId="14" r:id="rId14"/>
    <sheet name="สพด.กทม." sheetId="15" r:id="rId15"/>
  </sheets>
  <definedNames>
    <definedName name="_xlnm.Print_Titles" localSheetId="9">'สวด.'!$4:$4</definedName>
    <definedName name="_xlnm.Print_Titles" localSheetId="5">'สวพ.'!$4:$4</definedName>
  </definedNames>
  <calcPr fullCalcOnLoad="1"/>
</workbook>
</file>

<file path=xl/sharedStrings.xml><?xml version="1.0" encoding="utf-8"?>
<sst xmlns="http://schemas.openxmlformats.org/spreadsheetml/2006/main" count="739" uniqueCount="410">
  <si>
    <t>หมายเหตุ</t>
  </si>
  <si>
    <t>4120-002-0340 กผง.#1</t>
  </si>
  <si>
    <t>13.09.1997</t>
  </si>
  <si>
    <t>4120-002-0340 กผง.#10</t>
  </si>
  <si>
    <t>4120-001-0240 สลก.#5</t>
  </si>
  <si>
    <t>22.09.1997</t>
  </si>
  <si>
    <t>4120-001-0240 สลก.#6</t>
  </si>
  <si>
    <t>4120-004-0444 สวด.#1</t>
  </si>
  <si>
    <t>01.01.2001</t>
  </si>
  <si>
    <t>4120-004-0544 สวด.#2</t>
  </si>
  <si>
    <t>30.09.1998</t>
  </si>
  <si>
    <t>ลำดับ</t>
  </si>
  <si>
    <t>รายการ</t>
  </si>
  <si>
    <t>รถกระบะ 2 ตอน อีซูซุ อย-8180 กทม.</t>
  </si>
  <si>
    <t>รถกระบะ 1 ตอน นิสสัน  อย-5319 กทม.</t>
  </si>
  <si>
    <t>รถกระบะ 1 ตอน นิสสัน อย-5323 กทม.</t>
  </si>
  <si>
    <t>รถกระบะ 1 ตอน นิสสัน อย-5324 กทม.</t>
  </si>
  <si>
    <t>รถกระบะ 1 ตอน นิสสัน อย-1369 กทม.</t>
  </si>
  <si>
    <t>รถตู้นิสสัน อย-6388 กทม.</t>
  </si>
  <si>
    <t>รถกระบะ 2 ตอน อีซูซุ พม-6402 กทม.</t>
  </si>
  <si>
    <t>รถกระบะ 2 ตอน อีซูซุ พม-6403 กทม.</t>
  </si>
  <si>
    <t>รถกระบะ 2 ตอน อีซูซุ ลบ-6764 กทม.</t>
  </si>
  <si>
    <t>รถกระบะ 2 ตอน อีซูซุ ลบ-6765 กทม.</t>
  </si>
  <si>
    <t>รถกระบะ 2 ตอน อีซูซุ ลบ-6766 กทม.</t>
  </si>
  <si>
    <t>รถกระบะ 2 ตอน อีซูซุ ลบ-6768 กทม.</t>
  </si>
  <si>
    <t>รถกระบะ 2 ตอน อีซูซุ ลบ-6769 กทม.</t>
  </si>
  <si>
    <t>รถกระบะ 1 ตอน อีซูซุ ลบ-6770 กทม.</t>
  </si>
  <si>
    <t>รถกระบะ 1 ตอน อีซูซุ ลบ-6772 กทม.</t>
  </si>
  <si>
    <t>รถกระบะ 1 ตอน อีซูซุ ลบ-6773 กทม.</t>
  </si>
  <si>
    <t>รถกระบะ 1 ตอน อีซูซุ ลบ-6775 กทม.</t>
  </si>
  <si>
    <t>รถกระบะ 1 ตอน อีซูซุ ลบ-6777 กทม.</t>
  </si>
  <si>
    <t>รถกระบะ 1 ตอน อีซูซุ ลบ-6778 กทม.</t>
  </si>
  <si>
    <t>รถกระบะ 1 ตอน อีซูซุ ลบ-6779 กทม.</t>
  </si>
  <si>
    <t>รถกระบะ 2 ตอน มิตซูบิชิ วง-7845 กทม.</t>
  </si>
  <si>
    <t>รถกระบะ 1 ตอน นิสสัน อย-1361 กทม.</t>
  </si>
  <si>
    <t>รถกระบะ 2 ตอน อีซูซุ พม.-6406 กทม.</t>
  </si>
  <si>
    <t>รถกระบะ 2 ตอน อีซูซุ พม.-6405 กทม.</t>
  </si>
  <si>
    <t>รถตรวจการณ์ อีซูซุ ภล-2892 กทม.</t>
  </si>
  <si>
    <t>2320-008-0344 กวจ.#2</t>
  </si>
  <si>
    <t>2320-008-0340 กวจ.#1</t>
  </si>
  <si>
    <t>2320-008-0140 กวจ.#2</t>
  </si>
  <si>
    <t>2320-008-0345 สสผ.#1</t>
  </si>
  <si>
    <t>2320-008-0340 กช.61#01</t>
  </si>
  <si>
    <t>2320-008-0242 กช.#1</t>
  </si>
  <si>
    <t>2320-008-0242 กช.#2</t>
  </si>
  <si>
    <t>2320-008-0242 กช.#3</t>
  </si>
  <si>
    <t>2320-008-0242 กช.#4</t>
  </si>
  <si>
    <t>2320-008-0242 กช.#6</t>
  </si>
  <si>
    <t>2320-008-0242 กช.#8</t>
  </si>
  <si>
    <t>2320-008-0242 กช.#9</t>
  </si>
  <si>
    <t>2320-008-0242 กช.#11</t>
  </si>
  <si>
    <t>2320-008-0242 กช.#12</t>
  </si>
  <si>
    <t>2320-008-0242 กช.#15</t>
  </si>
  <si>
    <t>2320-008-0242 กช.#14</t>
  </si>
  <si>
    <t>2320-008-0344 กนผ.#1</t>
  </si>
  <si>
    <t>2320-008-0140 กนผ.#1</t>
  </si>
  <si>
    <t>06.10.1999</t>
  </si>
  <si>
    <t>08.10.1996</t>
  </si>
  <si>
    <t>27.12.2001</t>
  </si>
  <si>
    <t>26.12.2001</t>
  </si>
  <si>
    <t>20.12.1997</t>
  </si>
  <si>
    <t>10.07.1997</t>
  </si>
  <si>
    <t>06.05.1997</t>
  </si>
  <si>
    <t>27.09.2001</t>
  </si>
  <si>
    <t>23.09.1997</t>
  </si>
  <si>
    <t>11.04.1997</t>
  </si>
  <si>
    <t>13.02.1997</t>
  </si>
  <si>
    <t>01.12.2011</t>
  </si>
  <si>
    <t>เครื่องเสียงพร้อมอุปกรณ์ NPE</t>
  </si>
  <si>
    <t>5835-001-0244 สวด.#1</t>
  </si>
  <si>
    <t>เครื่องวัดค่าการนำไฟฟ้า</t>
  </si>
  <si>
    <t xml:space="preserve">6630-003-0243 สวด.#2 </t>
  </si>
  <si>
    <t>6120-003-0140 สสว.#1</t>
  </si>
  <si>
    <t>19.11.2001</t>
  </si>
  <si>
    <t>23.02.2000</t>
  </si>
  <si>
    <t>15.09.1999</t>
  </si>
  <si>
    <t>21.08.2001</t>
  </si>
  <si>
    <t>6675-004-0240 กช.#4</t>
  </si>
  <si>
    <t>12.09.1997</t>
  </si>
  <si>
    <t>ตู้เก็บเชื้อจุลินทรีย์และตัวอย่างดิน Union</t>
  </si>
  <si>
    <t>เครื่องกรองน้ำบริสุทธิ์</t>
  </si>
  <si>
    <t>4610-007-0140 สวด.#1</t>
  </si>
  <si>
    <t>เครื่องปั๊มลม</t>
  </si>
  <si>
    <t>4310-001-0143 สวด.#1</t>
  </si>
  <si>
    <t>เครื่องขัดสไลด์  Multiplat (Gbrot)</t>
  </si>
  <si>
    <t>3419-006-0244 สวด.#1</t>
  </si>
  <si>
    <t xml:space="preserve">6630-014-0440 สวด.#1 </t>
  </si>
  <si>
    <t xml:space="preserve">6640-017-0140 สวด.#1 </t>
  </si>
  <si>
    <t>เครื่องวัดปริมาณความชื้น IMKO</t>
  </si>
  <si>
    <t>6685-011-0140 สวด.#1</t>
  </si>
  <si>
    <t>6670-002-0243 สวด.#1</t>
  </si>
  <si>
    <t>เครื่องเจาะหิน EFCO</t>
  </si>
  <si>
    <t>3820-008-0744 สวด.#1</t>
  </si>
  <si>
    <t>7440-001-0442 กกจ.#3</t>
  </si>
  <si>
    <t>เครื่องคอมพิวเตอร์ DGET (จอ LG)</t>
  </si>
  <si>
    <t>7440-001-0142 กกจ.#1</t>
  </si>
  <si>
    <t>เครื่องคอมพิวเตอร์  Atec</t>
  </si>
  <si>
    <t>7440-001-0442 กกจ.#4</t>
  </si>
  <si>
    <t>UPS</t>
  </si>
  <si>
    <t>6110-008-0142 กค.#1</t>
  </si>
  <si>
    <t>เครื่องคอมพิวเตอร์ (CPU) DGET</t>
  </si>
  <si>
    <t>7440-001-0442 สวด.#7</t>
  </si>
  <si>
    <t>เครื่องคอมพิวเตอร์ ATEC</t>
  </si>
  <si>
    <t>7440-001-0442 สวด.#4</t>
  </si>
  <si>
    <t>เครื่องคอมพิวเตอร์ Troxmix</t>
  </si>
  <si>
    <t>7440-001-0442 สวด.#1</t>
  </si>
  <si>
    <t>7440-001-0442 สวด.#2</t>
  </si>
  <si>
    <t>06.02.2000</t>
  </si>
  <si>
    <t>23.08.1999</t>
  </si>
  <si>
    <t>17.08.1999</t>
  </si>
  <si>
    <t>19.05.1999</t>
  </si>
  <si>
    <t>24.06.1999</t>
  </si>
  <si>
    <t>4120-001-0245 สพด.กทม.#1</t>
  </si>
  <si>
    <t>4120-002-0346 กช.#1</t>
  </si>
  <si>
    <t>4120-002-0346 กช.#2</t>
  </si>
  <si>
    <t>5805-011-0247 ศสท.#1</t>
  </si>
  <si>
    <t>30.09.2002</t>
  </si>
  <si>
    <t>09.09.2003</t>
  </si>
  <si>
    <t>เครื่องหาพิกัดสัญญาณดาวเทียม GPS</t>
  </si>
  <si>
    <t>6675-014-0445 กช.#3</t>
  </si>
  <si>
    <t>สว่านเจาะดิน ยี่ห้อ DORMER ENGINEERING</t>
  </si>
  <si>
    <t>05.11.2002</t>
  </si>
  <si>
    <t>05.03.2003</t>
  </si>
  <si>
    <t>ตู้อบดิน ยี่ห้อ Memert</t>
  </si>
  <si>
    <t>4440-002-0145 สวด.#1</t>
  </si>
  <si>
    <t>6630-010-0445 สวด.#1</t>
  </si>
  <si>
    <t>เครื่องดูดปล่อยสารละลาย ยี่ห้อ Brand</t>
  </si>
  <si>
    <t>6630-014-0145 สวด.#3</t>
  </si>
  <si>
    <t>เครื่องคลุกเชื้อ Okura</t>
  </si>
  <si>
    <t>ตู้ควบคุมอุณภูมิ (Sharp)</t>
  </si>
  <si>
    <t>4110-001-0546 สวด.#1</t>
  </si>
  <si>
    <t>ตู้อบขนาดเล็ก (memmert)</t>
  </si>
  <si>
    <t>4440-002-0146 สวด.#1</t>
  </si>
  <si>
    <t>เครื่องหาความเป็นกรด-ด่าง</t>
  </si>
  <si>
    <t>6630-003-0746 สวด.#1</t>
  </si>
  <si>
    <t>เครื่องมือวัดความหนาแน่นของดิน</t>
  </si>
  <si>
    <t>เครื่องปั๊มลม PUMA</t>
  </si>
  <si>
    <t>20.12.2002</t>
  </si>
  <si>
    <t>20.12.2005</t>
  </si>
  <si>
    <t>07.03.2003</t>
  </si>
  <si>
    <t>29.09.2003</t>
  </si>
  <si>
    <t>19.09.2003</t>
  </si>
  <si>
    <t>14.02.2003</t>
  </si>
  <si>
    <t>23.05.1997</t>
  </si>
  <si>
    <t>23.11.1997</t>
  </si>
  <si>
    <t>18.05.2001</t>
  </si>
  <si>
    <t>27.05.1997</t>
  </si>
  <si>
    <t>01.08.1997</t>
  </si>
  <si>
    <t>05.10.2000</t>
  </si>
  <si>
    <t>20.09.2001</t>
  </si>
  <si>
    <t>คอมพิวเตอร์พร้อมอุปกรณ์</t>
  </si>
  <si>
    <t>เครื่องคอมพิวเตอร์</t>
  </si>
  <si>
    <t>7440-001-0145 กช.#3</t>
  </si>
  <si>
    <t>7440-001-0145 กช.#1</t>
  </si>
  <si>
    <t>เครื่องคอมพิวเตอร์  lemel</t>
  </si>
  <si>
    <t>7440-001-0446 กนผ.#1</t>
  </si>
  <si>
    <t>7440-009-0346 ศสท.#1</t>
  </si>
  <si>
    <t>7440-009-0346 ศสท.#8</t>
  </si>
  <si>
    <t>21.02.2003</t>
  </si>
  <si>
    <t>14.03.2003</t>
  </si>
  <si>
    <t>ชุดโต๊ะวางคอมพิวเตอร์</t>
  </si>
  <si>
    <t>7110-007-0547 กช.#2</t>
  </si>
  <si>
    <t>7110-007-0547 กช.#3</t>
  </si>
  <si>
    <t>โต๊ะประชุมใหญ่</t>
  </si>
  <si>
    <t>7110-007-0899 ศสท.#1</t>
  </si>
  <si>
    <t>ชุดรับแขก (อธพ.)</t>
  </si>
  <si>
    <t>4120-004-0247 กกจ.#1</t>
  </si>
  <si>
    <t>4120-002-0247 กกจ.#1</t>
  </si>
  <si>
    <t>เครื่องถ่ายเอกสาร เค เอ็ม 202</t>
  </si>
  <si>
    <t>รถเข็นเก้าอี้ ซีเอ็มซี 300</t>
  </si>
  <si>
    <t>3920-005-0247 สลก.#1</t>
  </si>
  <si>
    <t>3920-005-0247 สลก.#2</t>
  </si>
  <si>
    <t>4120-004-0347 ตสน.#1</t>
  </si>
  <si>
    <t>4120-004-0347 ตสน.#2</t>
  </si>
  <si>
    <t>เครื่องปรับอากาศแบบแยกส่วน Fujisu 25,000 บีทียู</t>
  </si>
  <si>
    <t>10.09.2004</t>
  </si>
  <si>
    <t>28.10.2003</t>
  </si>
  <si>
    <t>05.08.2004</t>
  </si>
  <si>
    <t>06.09.2004</t>
  </si>
  <si>
    <t>30.09.2004</t>
  </si>
  <si>
    <t>2320-008-0346 สสผ.#1</t>
  </si>
  <si>
    <t>รถกระบะ 2 ตอน อีซูซุ ษณ-2537 กทม.</t>
  </si>
  <si>
    <t>2320-008-0347 กวจ.#2</t>
  </si>
  <si>
    <t>รถกระบะ 2 ตอน อีซูซุ ษณ-2533 กทม.</t>
  </si>
  <si>
    <t>2320-008-0346 กนผ.#1</t>
  </si>
  <si>
    <t>รถกระบะ 2 ตอน อีซูซุ ษณ-2534 กทม.</t>
  </si>
  <si>
    <t>2320-008-0346 กนผ.#2</t>
  </si>
  <si>
    <t>รถกระบะ 2 ตอน นิสสัน ษณ 2506 กทม.</t>
  </si>
  <si>
    <t>2320-008-0346 กช.#1</t>
  </si>
  <si>
    <t>รถกระบะ 2 ตอน อีซูซุ ษณ 2510</t>
  </si>
  <si>
    <t>2320-008-0346 กวจ.#1</t>
  </si>
  <si>
    <t>2540-028-0147 สวด.#1</t>
  </si>
  <si>
    <t>หลังคารถกระบะมิตซูบิชิ วง-7886 กทม.</t>
  </si>
  <si>
    <t>2320-008-0347 กนผ.#1</t>
  </si>
  <si>
    <t>2320-008-0347 กนผ.#2</t>
  </si>
  <si>
    <t>รถกระบะ 2 ตอน มิตซูบิชิส ศง-9633 กทม.</t>
  </si>
  <si>
    <t>2320-008-0347 กช.#1</t>
  </si>
  <si>
    <t>รถกระบะ 2 ตอน มิตซูบิชิส ศง-9634 กทม.</t>
  </si>
  <si>
    <t>2320-008-0347 กนผ.#3</t>
  </si>
  <si>
    <t>รถกระบะ 2 ตอน อีซูซุ กง-6482 ปท.</t>
  </si>
  <si>
    <t>2320-008-0347 สพด.กทม.#2</t>
  </si>
  <si>
    <t>รถกระบะ 2 ตอน นิสสัน กง-5655 ปท.</t>
  </si>
  <si>
    <t>2320-008-0347 กช.#2</t>
  </si>
  <si>
    <t>30.10.2003</t>
  </si>
  <si>
    <t>31.03.2004</t>
  </si>
  <si>
    <t>01.04.2004</t>
  </si>
  <si>
    <t>22.04.2004</t>
  </si>
  <si>
    <t>01.05.2015</t>
  </si>
  <si>
    <t>16.09.2004</t>
  </si>
  <si>
    <t>เครื่องวัดพลังงานไฟฟ้า</t>
  </si>
  <si>
    <t>6110-004-0147 กช.#1</t>
  </si>
  <si>
    <t>6110-004-0147 กช.#2</t>
  </si>
  <si>
    <t>6110-004-0147 กช.#3</t>
  </si>
  <si>
    <t>6110-004-0147 กช.#4</t>
  </si>
  <si>
    <t>6110-004-0147 กช.#5</t>
  </si>
  <si>
    <t>6110-004-0147 กช.#6</t>
  </si>
  <si>
    <t>6110-004-0147 กช.#7</t>
  </si>
  <si>
    <t>6110-004-0147 กช.#8</t>
  </si>
  <si>
    <t>6110-004-0147 กช.#9</t>
  </si>
  <si>
    <t>6110-004-0147 กช.#10</t>
  </si>
  <si>
    <t>6110-004-0147 กช.#11</t>
  </si>
  <si>
    <t>6110-004-0147 กช.#12</t>
  </si>
  <si>
    <t>6110-004-0147 กช.#13</t>
  </si>
  <si>
    <t>6110-004-0147 กช.#14</t>
  </si>
  <si>
    <t>6110-004-0147 กช.#15</t>
  </si>
  <si>
    <t>6110-004-0147 กช.#16</t>
  </si>
  <si>
    <t>6110-004-0147 กช.#17</t>
  </si>
  <si>
    <t>6110-004-0147 กช.#18</t>
  </si>
  <si>
    <t>6110-004-0147 กช.#19</t>
  </si>
  <si>
    <t>6110-004-0147 กช.#20</t>
  </si>
  <si>
    <t>6110-004-0147 กช.#21</t>
  </si>
  <si>
    <t>6110-004-0147 กช.#22</t>
  </si>
  <si>
    <t>6110-004-0147 กช.#23</t>
  </si>
  <si>
    <t>6110-004-0147 กช.#24</t>
  </si>
  <si>
    <t>6110-004-0147 กช.#25</t>
  </si>
  <si>
    <t>6110-004-0147 กช.#26</t>
  </si>
  <si>
    <t>6110-004-0147 กช.#27</t>
  </si>
  <si>
    <t>6110-004-0147 กช.#28</t>
  </si>
  <si>
    <t>6110-004-0147 กช.#29</t>
  </si>
  <si>
    <t>6110-004-0147 กช.#30</t>
  </si>
  <si>
    <t>6110-004-0147 กช.#31</t>
  </si>
  <si>
    <t>6110-004-0147 กช.#32</t>
  </si>
  <si>
    <t>6110-004-0147 กช.#33</t>
  </si>
  <si>
    <t>6110-004-0147 กช.#34</t>
  </si>
  <si>
    <t>6110-004-0147 กช.#35</t>
  </si>
  <si>
    <t>6110-004-0147 กช.#36</t>
  </si>
  <si>
    <t>6110-004-0147 กช.#37</t>
  </si>
  <si>
    <t>6110-004-0147 กช.#38</t>
  </si>
  <si>
    <t>6110-004-0147 กช.#39</t>
  </si>
  <si>
    <t>6110-004-0147 กช.#40</t>
  </si>
  <si>
    <t>6110-004-0147 กช.#41</t>
  </si>
  <si>
    <t>6110-004-0147 กช.#42</t>
  </si>
  <si>
    <t>6110-004-0147 กช.#43</t>
  </si>
  <si>
    <t>โพเดียมแบบอิเล็คทรอนิกส์ hobbes</t>
  </si>
  <si>
    <t>7110-013-0146 ศสท.#1</t>
  </si>
  <si>
    <t>17.12.2003</t>
  </si>
  <si>
    <t>โทรทัศน์สี Samsung</t>
  </si>
  <si>
    <t>7730-003-0147 กกจ.#1</t>
  </si>
  <si>
    <t>PROJECTOR  EPSON</t>
  </si>
  <si>
    <t>6730-006-0247 กช.#1</t>
  </si>
  <si>
    <t>27.08.2004</t>
  </si>
  <si>
    <t>03.09.2004</t>
  </si>
  <si>
    <t>เครื่องชั่งน้ำหนัก 4 ตำแหน่ง</t>
  </si>
  <si>
    <t>6670-002-0346 สวด.#1</t>
  </si>
  <si>
    <t>เครื่องหาออกซิเจน Consort (Dissolved Oxygen)</t>
  </si>
  <si>
    <t>6630-002-0346 สวด.#1</t>
  </si>
  <si>
    <t>เครื่องหาค่าการนำไฟฟ้า Consort</t>
  </si>
  <si>
    <t>6630-003-0246 สวด.#1</t>
  </si>
  <si>
    <t>เครื่องชั่งน้ำหนัก 2 ตำแหน่ง</t>
  </si>
  <si>
    <t>6670-002-0246 สวด.#1</t>
  </si>
  <si>
    <t>เครื่องวัดความชื้นอุณหภูมิและความเค็มของดิน</t>
  </si>
  <si>
    <t>25.12.2003</t>
  </si>
  <si>
    <t>24.11.2003</t>
  </si>
  <si>
    <t>เครื่องคอมพิวเตอร์  G-VIEW</t>
  </si>
  <si>
    <t>เครื่องคอมพิวเตอร์  PC</t>
  </si>
  <si>
    <t>เครื่อง  Plotter  AO Hp</t>
  </si>
  <si>
    <t>เครื่อง  Plotter  HP 500</t>
  </si>
  <si>
    <t>7440-001-0147 กกจ.#5</t>
  </si>
  <si>
    <t>7440-001-0147 กช.#1</t>
  </si>
  <si>
    <t>7440-001-0147 กช.#2</t>
  </si>
  <si>
    <t>7440-001-0147 กช.#3</t>
  </si>
  <si>
    <t>6675-013-0247 สสผ.#7</t>
  </si>
  <si>
    <t>6675-013-0247 กนผ.#1</t>
  </si>
  <si>
    <t>6675-013-0247 กนผ.#2</t>
  </si>
  <si>
    <t>7440-009-1147 ศทส.#1</t>
  </si>
  <si>
    <t>7440-009-0747 ศทส.#1</t>
  </si>
  <si>
    <t>16.02.2004</t>
  </si>
  <si>
    <t>24.08.2004</t>
  </si>
  <si>
    <t>19.08.2004</t>
  </si>
  <si>
    <t>ครุภัณฑ์คอมพิวเตอร์</t>
  </si>
  <si>
    <t>รหัสสินทรัพย์
ในระบบ GFMIS</t>
  </si>
  <si>
    <t>ว/ด/ป 
ที่ได้มา</t>
  </si>
  <si>
    <t>กล้อง DIGITAL  SONY</t>
  </si>
  <si>
    <t>ครุภัณฑ์สำนักงาน</t>
  </si>
  <si>
    <t>ครุภัณฑ์ไฟฟ้าและวิทยุ</t>
  </si>
  <si>
    <t>ครุภัณฑ์สำรวจ</t>
  </si>
  <si>
    <t>ครุภัณฑ์วิทยาศาสตร์</t>
  </si>
  <si>
    <t>กลุ่มตรวจสอบภายใน (0700800001)</t>
  </si>
  <si>
    <t>ครุภัณฑ์โฆษณาและเผยแพร่</t>
  </si>
  <si>
    <t xml:space="preserve">เครื่องปรับอากาศ CARRIER </t>
  </si>
  <si>
    <t>สำนักงานเลขานุการกรม (0700800003)</t>
  </si>
  <si>
    <t>เครื่องปรับอากาศ CARRIER</t>
  </si>
  <si>
    <t>กองการเจ้าหน้าที่ (0700800004)</t>
  </si>
  <si>
    <t>เครื่องปรับอากาศ Uni-Master ขนาด 18000 บีทียู</t>
  </si>
  <si>
    <t>เครื่องปรับอากาศ Fujizu ขนาด 18000 บีทียู</t>
  </si>
  <si>
    <t>กองคลัง (0700800005)</t>
  </si>
  <si>
    <t>สำนักอธิบดี (0700800006)</t>
  </si>
  <si>
    <t>ครุภัณฑ์ยานพาหนะและขนส่ง</t>
  </si>
  <si>
    <t>4120-002-0340 กผง.#13</t>
  </si>
  <si>
    <t>2540-028-0147 สสผ.#1</t>
  </si>
  <si>
    <t>กองแผนงาน (0700800008)</t>
  </si>
  <si>
    <t>สำนักวิศวกรรมเพื่อการพัฒนาที่ดิน (0700800007)</t>
  </si>
  <si>
    <t>สำนักพัฒนาเทคโนโลยีการสำรวจและทำแผนที่ (0700800009)</t>
  </si>
  <si>
    <t>เครื่องมือค้นหาคู่สาย ยี่ห้อ HOBBIS</t>
  </si>
  <si>
    <t>ศูนย์เทคโนโลยีสารสนเทศและการสื่อสาร (0700800010)</t>
  </si>
  <si>
    <t>สำนักวิทยาศาสตร์เพื่อการพัฒนาที่ดิน (0700800011)</t>
  </si>
  <si>
    <t xml:space="preserve">เครื่องเหวียงตะกอน ยี่ห้อ HITTICH </t>
  </si>
  <si>
    <t>กองวิจัยและพัฒนาการจัดการที่ดิน (0700800012)</t>
  </si>
  <si>
    <t>กองสำรวจและวิจัยทรัพยากรดิน (0700800013)</t>
  </si>
  <si>
    <t>เครื่องวัดระดับความสูงพื้นที่ ยี่ห้อ SUUNTO</t>
  </si>
  <si>
    <t>สถานีพัฒนาที่ดินกรุงเทพ (0700800108)</t>
  </si>
  <si>
    <t>กองเทคโนโลยีชีวภาพทางดิน (0700800116)</t>
  </si>
  <si>
    <t>กองนโยบายและแผนการใช้ที่ดิน (0700800117)</t>
  </si>
  <si>
    <t>เครื่องปรับอากาศ ยูนิแอร์ 25,000 บีทียู</t>
  </si>
  <si>
    <t xml:space="preserve">อุปกรณ์กระจายสัญญาณ (Switch) </t>
  </si>
  <si>
    <t xml:space="preserve">อุปกรณ์กำหนดเส้นทาง (Router) </t>
  </si>
  <si>
    <t xml:space="preserve">เครื่องแสกนเนอร์ HP </t>
  </si>
  <si>
    <t>เครื่องแสกนเนอร์ HP</t>
  </si>
  <si>
    <t>เครื่องปรับอากาศ Uni Air 36,000 บีทียู</t>
  </si>
  <si>
    <t>เครื่องช่างไฟฟ้าทศนิยม 2 ตำแหน่ง Storius</t>
  </si>
  <si>
    <t>เครื่องปรับอากาศ Uni Air 50,000 บีทียู</t>
  </si>
  <si>
    <t>เครื่องวัดปริมาณสารละลายโดยการเทียบสี</t>
  </si>
  <si>
    <t xml:space="preserve">ชุดสกัดน้ำออกจากดิน Centurion </t>
  </si>
  <si>
    <t>อุปกรณ์สำหรับปิดปิดไฟฟ้า Cisco Switch</t>
  </si>
  <si>
    <t xml:space="preserve">เครื่องคอมพิวเตอร์ Intel Pentium III 733 </t>
  </si>
  <si>
    <t>ตู้ควบคุมคอมพิวเตอร์ Ethernet switch</t>
  </si>
  <si>
    <t xml:space="preserve">เครื่องปรับอากาศ ยี่ห้อ ยูนิแอร์ </t>
  </si>
  <si>
    <t>รถกระบะ 2 ตอน มิตซูบิชิส+หลังคา ศง-9631 กทม.</t>
  </si>
  <si>
    <t>รถกระบะ 2 ตอน มิตซูบิชิส+หลังคา ศง-9630 กทม.</t>
  </si>
  <si>
    <t xml:space="preserve">เครื่องปรับอากาศ UNI AIRE  40,300 บีทียู </t>
  </si>
  <si>
    <t xml:space="preserve">กล้องวัดมุม Nikon </t>
  </si>
  <si>
    <t>รถมิตซูบิชิ วง-7844 (สท.7759 -7760)</t>
  </si>
  <si>
    <t>รถยนต์อีซูซุ ษณ-2530 (หลังคาสท.11*957)</t>
  </si>
  <si>
    <t>รถยนต์ อีซูซุ ษณ-2513 (หลังคา 11**959)</t>
  </si>
  <si>
    <t>หลังคารถ อีซูซุ ษณ-2513.(รถ 11**958)</t>
  </si>
  <si>
    <t>รถกระบะ 1 ตอน นิสสัน อย-5320 กทม.</t>
  </si>
  <si>
    <t xml:space="preserve">เครื่องรีแฟรคโตมิเตอร์ </t>
  </si>
  <si>
    <t>เครื่องตรวจความชื้นในเมล็ดพืช</t>
  </si>
  <si>
    <t xml:space="preserve">เครื่องนึ่งฆ่าเชื้อความดันสูงระบบอัตโนมัติ </t>
  </si>
  <si>
    <t>รถกระบะ 1 ตอน นิสสัน 7ษ-5750 กทม.</t>
  </si>
  <si>
    <t xml:space="preserve">รถกระบะ 1 ตอน นิสสัน 7ษ-5738 กทม. </t>
  </si>
  <si>
    <t>เครื่องรับส่งวิทยุ ยี่ห้อ Midland</t>
  </si>
  <si>
    <t>5820-002-0342 กช.#1</t>
  </si>
  <si>
    <t>เบิกต่อสพด.ตาก</t>
  </si>
  <si>
    <t>เครื่อง  Plotter  A0 Designjet 500</t>
  </si>
  <si>
    <t xml:space="preserve">เครื่อง  Plotter  A0 </t>
  </si>
  <si>
    <t>เครื่องคอมพิวเตอร์พร้อมจอ</t>
  </si>
  <si>
    <t>ปรับปรุงรายการบัญชีครุภัณฑ์ไม่ระบุรายละเอียดเป็นสินทรัพย์รายตัวในระบบ GFMIS</t>
  </si>
  <si>
    <t>รหัสครุภัณฑ์ออนไลน์</t>
  </si>
  <si>
    <t>มูลค่าทุนของสินทรัพย์</t>
  </si>
  <si>
    <t>รวมครุภัณฑ์ป.ป.เป็นสท.รายตัว</t>
  </si>
  <si>
    <t>รวมครุภัณฑ์ที่ป.ป.เป็นสท.รายตัว</t>
  </si>
  <si>
    <t>1999</t>
  </si>
  <si>
    <t>หลังคารถอีซูซุ ษณ-2530 (รหัสรถสท. 11*956)</t>
  </si>
  <si>
    <t>2320-008-0140 กทช.#1</t>
  </si>
  <si>
    <t>2320-008-0140 กทช.#2</t>
  </si>
  <si>
    <t>2320-008-0140 กทช.#3</t>
  </si>
  <si>
    <t>2310-004-0140 กทช.#1</t>
  </si>
  <si>
    <t>2540-028-0144 กวจ.#1</t>
  </si>
  <si>
    <t>เครื่องปรับอากาศ Saijo Denki</t>
  </si>
  <si>
    <t>เครื่องปรับอากาศ Econo Air</t>
  </si>
  <si>
    <t>เครื่องปรับอากาศ Daikin</t>
  </si>
  <si>
    <t>ครุภัณฑ์ยาพาหนะและขนส่ง</t>
  </si>
  <si>
    <t>2320-008-0339กค.#1</t>
  </si>
  <si>
    <t>2320-008-0339กค.#2</t>
  </si>
  <si>
    <t>กนผ.ส่งคืน/2320-008-0339กนผ.#1/110000000978</t>
  </si>
  <si>
    <t>กนผ.ส่งคืน/2320-008-0139สสว.#3/110000000977</t>
  </si>
  <si>
    <t>7105-014-0146 สน.บร.#1</t>
  </si>
  <si>
    <t>4120-002-0441 กนผ.#2</t>
  </si>
  <si>
    <t>2320-008-0340 กช.#2</t>
  </si>
  <si>
    <t>2320-008-0340 กวจ.#3</t>
  </si>
  <si>
    <t>2320-008-0140 กสด.#1</t>
  </si>
  <si>
    <t>2320-008-0444 กสด.#1</t>
  </si>
  <si>
    <t>6720-005-0544 กวจ.#1</t>
  </si>
  <si>
    <t>6685-011-0246 กวจ.#1</t>
  </si>
  <si>
    <t>7440-001-0145 กวจ.#1</t>
  </si>
  <si>
    <t>6675-013-0247 กนผ.#4</t>
  </si>
  <si>
    <t>6675-013-0247 กนผ.#3</t>
  </si>
  <si>
    <t>6675-013-0247 กนผ.#5</t>
  </si>
  <si>
    <t>4110-001-0440 กทช.#1</t>
  </si>
  <si>
    <t>4440-004-0244 กทช.#1</t>
  </si>
  <si>
    <t>6635-003-0246 กทช.#1</t>
  </si>
  <si>
    <t>6635-003-0246 กทช.#2</t>
  </si>
  <si>
    <t>6635-003-0246 กทช.#3</t>
  </si>
  <si>
    <t>4310-001-0246 กทช.#1</t>
  </si>
  <si>
    <t>4310-001-0246 กทช.#2</t>
  </si>
  <si>
    <t>2320-008-0346 สวด.#1</t>
  </si>
  <si>
    <t>7440-001-0143 กสด.#11</t>
  </si>
  <si>
    <t>7440-009-0940 กสด.#1</t>
  </si>
  <si>
    <t>7430-003-0147กวจ.#11</t>
  </si>
  <si>
    <t>รถกระบะ 2 ตอน มิตซูบิชิ วง-7886 กทม. (หลังคา 11**961)</t>
  </si>
  <si>
    <t>2320-008-0140 กวจ.#3</t>
  </si>
  <si>
    <t>2320-008-0242 กวจ.#1</t>
  </si>
  <si>
    <t>6685-011-0846 กวจ.#1</t>
  </si>
  <si>
    <t>6675-008-0246 กสด.#1</t>
  </si>
  <si>
    <t>3820-008-0246 กสด.#1</t>
  </si>
  <si>
    <t>6630-003-0146 กสด.#1</t>
  </si>
  <si>
    <t>6630-003-0146 กสด.#2</t>
  </si>
  <si>
    <t>ส่งคืน ใบคืน 6/67</t>
  </si>
  <si>
    <t>ส่งคืน ใบคืน 2/67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</si>
</sst>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000]d/mm/yyyy;@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2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20"/>
      <color indexed="8"/>
      <name val="TH SarabunPSK"/>
      <family val="2"/>
    </font>
    <font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20"/>
      <color theme="1"/>
      <name val="TH SarabunPSK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hair"/>
      <right style="hair"/>
      <top style="thin"/>
      <bottom style="double"/>
    </border>
    <border>
      <left/>
      <right/>
      <top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43" fontId="42" fillId="0" borderId="0" xfId="33" applyFont="1" applyAlignment="1">
      <alignment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43" fontId="42" fillId="0" borderId="10" xfId="33" applyFont="1" applyBorder="1" applyAlignment="1">
      <alignment/>
    </xf>
    <xf numFmtId="0" fontId="42" fillId="0" borderId="10" xfId="0" applyFont="1" applyBorder="1" applyAlignment="1">
      <alignment horizontal="left" shrinkToFit="1"/>
    </xf>
    <xf numFmtId="0" fontId="42" fillId="0" borderId="10" xfId="0" applyFont="1" applyBorder="1" applyAlignment="1">
      <alignment horizontal="center" shrinkToFit="1"/>
    </xf>
    <xf numFmtId="43" fontId="42" fillId="0" borderId="10" xfId="33" applyFont="1" applyFill="1" applyBorder="1" applyAlignment="1">
      <alignment horizontal="right" shrinkToFit="1"/>
    </xf>
    <xf numFmtId="49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 shrinkToFit="1"/>
    </xf>
    <xf numFmtId="43" fontId="42" fillId="0" borderId="10" xfId="33" applyFont="1" applyBorder="1" applyAlignment="1">
      <alignment horizontal="right"/>
    </xf>
    <xf numFmtId="43" fontId="42" fillId="0" borderId="10" xfId="33" applyFont="1" applyFill="1" applyBorder="1" applyAlignment="1" applyProtection="1">
      <alignment/>
      <protection locked="0"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43" fontId="42" fillId="0" borderId="12" xfId="33" applyFont="1" applyBorder="1" applyAlignment="1">
      <alignment/>
    </xf>
    <xf numFmtId="43" fontId="42" fillId="0" borderId="10" xfId="33" applyFont="1" applyFill="1" applyBorder="1" applyAlignment="1">
      <alignment horizontal="right"/>
    </xf>
    <xf numFmtId="0" fontId="42" fillId="0" borderId="10" xfId="0" applyFont="1" applyBorder="1" applyAlignment="1" quotePrefix="1">
      <alignment horizontal="center"/>
    </xf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 quotePrefix="1">
      <alignment horizontal="center" shrinkToFit="1"/>
    </xf>
    <xf numFmtId="0" fontId="42" fillId="0" borderId="10" xfId="0" applyFont="1" applyBorder="1" applyAlignment="1" applyProtection="1">
      <alignment horizontal="center"/>
      <protection locked="0"/>
    </xf>
    <xf numFmtId="0" fontId="42" fillId="0" borderId="10" xfId="0" applyFont="1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shrinkToFit="1"/>
    </xf>
    <xf numFmtId="0" fontId="2" fillId="0" borderId="10" xfId="0" applyFont="1" applyBorder="1" applyAlignment="1">
      <alignment horizontal="left" shrinkToFit="1"/>
    </xf>
    <xf numFmtId="0" fontId="2" fillId="0" borderId="10" xfId="0" applyFont="1" applyBorder="1" applyAlignment="1">
      <alignment/>
    </xf>
    <xf numFmtId="43" fontId="2" fillId="0" borderId="10" xfId="33" applyFont="1" applyFill="1" applyBorder="1" applyAlignment="1">
      <alignment horizontal="right" shrinkToFit="1"/>
    </xf>
    <xf numFmtId="43" fontId="2" fillId="0" borderId="10" xfId="33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43" fillId="0" borderId="0" xfId="0" applyFont="1" applyAlignment="1">
      <alignment/>
    </xf>
    <xf numFmtId="43" fontId="42" fillId="0" borderId="10" xfId="33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43" fontId="2" fillId="0" borderId="14" xfId="33" applyFont="1" applyBorder="1" applyAlignment="1">
      <alignment/>
    </xf>
    <xf numFmtId="43" fontId="2" fillId="0" borderId="10" xfId="33" applyFont="1" applyFill="1" applyBorder="1" applyAlignment="1">
      <alignment/>
    </xf>
    <xf numFmtId="43" fontId="3" fillId="0" borderId="10" xfId="33" applyFont="1" applyFill="1" applyBorder="1" applyAlignment="1">
      <alignment/>
    </xf>
    <xf numFmtId="43" fontId="2" fillId="0" borderId="10" xfId="33" applyFont="1" applyFill="1" applyBorder="1" applyAlignment="1">
      <alignment horizontal="right"/>
    </xf>
    <xf numFmtId="49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43" fontId="2" fillId="0" borderId="14" xfId="33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 horizontal="center" vertical="center" shrinkToFit="1"/>
    </xf>
    <xf numFmtId="43" fontId="2" fillId="0" borderId="10" xfId="33" applyFont="1" applyFill="1" applyBorder="1" applyAlignment="1">
      <alignment vertical="center" shrinkToFit="1"/>
    </xf>
    <xf numFmtId="43" fontId="2" fillId="0" borderId="10" xfId="33" applyFont="1" applyFill="1" applyBorder="1" applyAlignment="1">
      <alignment shrinkToFit="1"/>
    </xf>
    <xf numFmtId="0" fontId="2" fillId="0" borderId="10" xfId="0" applyFont="1" applyBorder="1" applyAlignment="1">
      <alignment horizontal="center" shrinkToFit="1"/>
    </xf>
    <xf numFmtId="187" fontId="2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shrinkToFit="1"/>
    </xf>
    <xf numFmtId="0" fontId="2" fillId="0" borderId="13" xfId="0" applyFont="1" applyBorder="1" applyAlignment="1">
      <alignment horizontal="left"/>
    </xf>
    <xf numFmtId="187" fontId="2" fillId="0" borderId="13" xfId="0" applyNumberFormat="1" applyFont="1" applyBorder="1" applyAlignment="1">
      <alignment horizontal="center"/>
    </xf>
    <xf numFmtId="43" fontId="2" fillId="0" borderId="13" xfId="33" applyFont="1" applyFill="1" applyBorder="1" applyAlignment="1">
      <alignment/>
    </xf>
    <xf numFmtId="43" fontId="43" fillId="0" borderId="10" xfId="33" applyFont="1" applyFill="1" applyBorder="1" applyAlignment="1">
      <alignment horizontal="right"/>
    </xf>
    <xf numFmtId="43" fontId="43" fillId="0" borderId="10" xfId="33" applyFont="1" applyFill="1" applyBorder="1" applyAlignment="1">
      <alignment horizontal="right" shrinkToFit="1"/>
    </xf>
    <xf numFmtId="43" fontId="42" fillId="0" borderId="0" xfId="33" applyFont="1" applyFill="1" applyAlignment="1">
      <alignment/>
    </xf>
    <xf numFmtId="0" fontId="2" fillId="0" borderId="13" xfId="0" applyFont="1" applyBorder="1" applyAlignment="1">
      <alignment horizontal="center" shrinkToFit="1"/>
    </xf>
    <xf numFmtId="14" fontId="2" fillId="0" borderId="10" xfId="0" applyNumberFormat="1" applyFont="1" applyBorder="1" applyAlignment="1">
      <alignment horizontal="center" shrinkToFit="1"/>
    </xf>
    <xf numFmtId="43" fontId="2" fillId="0" borderId="13" xfId="33" applyFont="1" applyFill="1" applyBorder="1" applyAlignment="1">
      <alignment horizontal="right" shrinkToFit="1"/>
    </xf>
    <xf numFmtId="0" fontId="42" fillId="0" borderId="15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43" fontId="42" fillId="0" borderId="15" xfId="33" applyFont="1" applyBorder="1" applyAlignment="1">
      <alignment horizontal="center" vertical="center"/>
    </xf>
    <xf numFmtId="0" fontId="44" fillId="0" borderId="0" xfId="0" applyFont="1" applyAlignment="1">
      <alignment/>
    </xf>
    <xf numFmtId="43" fontId="42" fillId="0" borderId="11" xfId="33" applyFont="1" applyBorder="1" applyAlignment="1">
      <alignment/>
    </xf>
    <xf numFmtId="49" fontId="42" fillId="0" borderId="11" xfId="0" applyNumberFormat="1" applyFont="1" applyBorder="1" applyAlignment="1">
      <alignment horizontal="center"/>
    </xf>
    <xf numFmtId="0" fontId="42" fillId="0" borderId="11" xfId="0" applyFont="1" applyBorder="1" applyAlignment="1">
      <alignment horizontal="left" shrinkToFit="1"/>
    </xf>
    <xf numFmtId="43" fontId="42" fillId="0" borderId="11" xfId="33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43" fontId="43" fillId="0" borderId="16" xfId="33" applyFont="1" applyBorder="1" applyAlignment="1">
      <alignment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shrinkToFit="1"/>
    </xf>
    <xf numFmtId="43" fontId="43" fillId="0" borderId="11" xfId="33" applyFont="1" applyBorder="1" applyAlignment="1">
      <alignment/>
    </xf>
    <xf numFmtId="49" fontId="42" fillId="0" borderId="13" xfId="0" applyNumberFormat="1" applyFont="1" applyBorder="1" applyAlignment="1">
      <alignment horizontal="center"/>
    </xf>
    <xf numFmtId="43" fontId="42" fillId="0" borderId="13" xfId="33" applyFont="1" applyBorder="1" applyAlignment="1">
      <alignment/>
    </xf>
    <xf numFmtId="43" fontId="43" fillId="0" borderId="12" xfId="33" applyFont="1" applyBorder="1" applyAlignment="1">
      <alignment/>
    </xf>
    <xf numFmtId="43" fontId="43" fillId="0" borderId="10" xfId="33" applyFont="1" applyFill="1" applyBorder="1" applyAlignment="1" applyProtection="1">
      <alignment/>
      <protection locked="0"/>
    </xf>
    <xf numFmtId="43" fontId="3" fillId="0" borderId="10" xfId="33" applyFont="1" applyBorder="1" applyAlignment="1">
      <alignment/>
    </xf>
    <xf numFmtId="43" fontId="3" fillId="0" borderId="10" xfId="33" applyFont="1" applyFill="1" applyBorder="1" applyAlignment="1">
      <alignment horizontal="right"/>
    </xf>
    <xf numFmtId="0" fontId="42" fillId="0" borderId="13" xfId="0" applyFont="1" applyBorder="1" applyAlignment="1">
      <alignment horizontal="left" shrinkToFit="1"/>
    </xf>
    <xf numFmtId="43" fontId="42" fillId="0" borderId="13" xfId="33" applyFont="1" applyFill="1" applyBorder="1" applyAlignment="1">
      <alignment horizontal="right"/>
    </xf>
    <xf numFmtId="43" fontId="43" fillId="0" borderId="10" xfId="33" applyFont="1" applyBorder="1" applyAlignment="1">
      <alignment/>
    </xf>
    <xf numFmtId="43" fontId="43" fillId="0" borderId="13" xfId="33" applyFont="1" applyBorder="1" applyAlignment="1">
      <alignment horizontal="right"/>
    </xf>
    <xf numFmtId="43" fontId="43" fillId="0" borderId="13" xfId="33" applyFont="1" applyBorder="1" applyAlignment="1">
      <alignment/>
    </xf>
    <xf numFmtId="43" fontId="43" fillId="0" borderId="17" xfId="33" applyFont="1" applyBorder="1" applyAlignment="1">
      <alignment/>
    </xf>
    <xf numFmtId="43" fontId="3" fillId="0" borderId="10" xfId="33" applyFont="1" applyFill="1" applyBorder="1" applyAlignment="1">
      <alignment horizontal="right" shrinkToFit="1"/>
    </xf>
    <xf numFmtId="43" fontId="42" fillId="0" borderId="15" xfId="33" applyFont="1" applyFill="1" applyBorder="1" applyAlignment="1">
      <alignment horizontal="center" vertical="center"/>
    </xf>
    <xf numFmtId="43" fontId="43" fillId="0" borderId="10" xfId="33" applyFont="1" applyFill="1" applyBorder="1" applyAlignment="1">
      <alignment/>
    </xf>
    <xf numFmtId="43" fontId="43" fillId="0" borderId="11" xfId="33" applyFont="1" applyFill="1" applyBorder="1" applyAlignment="1">
      <alignment/>
    </xf>
    <xf numFmtId="43" fontId="43" fillId="0" borderId="12" xfId="33" applyFont="1" applyFill="1" applyBorder="1" applyAlignment="1">
      <alignment/>
    </xf>
    <xf numFmtId="43" fontId="3" fillId="0" borderId="10" xfId="33" applyFont="1" applyFill="1" applyBorder="1" applyAlignment="1">
      <alignment shrinkToFit="1"/>
    </xf>
    <xf numFmtId="43" fontId="3" fillId="0" borderId="13" xfId="33" applyFont="1" applyFill="1" applyBorder="1" applyAlignment="1">
      <alignment/>
    </xf>
    <xf numFmtId="43" fontId="43" fillId="0" borderId="10" xfId="33" applyFont="1" applyFill="1" applyBorder="1" applyAlignment="1">
      <alignment horizontal="center"/>
    </xf>
    <xf numFmtId="0" fontId="42" fillId="0" borderId="14" xfId="0" applyFont="1" applyBorder="1" applyAlignment="1">
      <alignment horizontal="center"/>
    </xf>
    <xf numFmtId="49" fontId="42" fillId="0" borderId="14" xfId="0" applyNumberFormat="1" applyFont="1" applyBorder="1" applyAlignment="1">
      <alignment horizontal="center"/>
    </xf>
    <xf numFmtId="0" fontId="42" fillId="0" borderId="14" xfId="0" applyFont="1" applyBorder="1" applyAlignment="1">
      <alignment horizontal="left" shrinkToFit="1"/>
    </xf>
    <xf numFmtId="43" fontId="42" fillId="0" borderId="14" xfId="33" applyFont="1" applyFill="1" applyBorder="1" applyAlignment="1">
      <alignment horizontal="right"/>
    </xf>
    <xf numFmtId="0" fontId="42" fillId="0" borderId="13" xfId="0" applyFont="1" applyBorder="1" applyAlignment="1">
      <alignment horizontal="center" shrinkToFit="1"/>
    </xf>
    <xf numFmtId="43" fontId="42" fillId="0" borderId="13" xfId="33" applyFont="1" applyFill="1" applyBorder="1" applyAlignment="1">
      <alignment horizontal="right" shrinkToFit="1"/>
    </xf>
    <xf numFmtId="0" fontId="42" fillId="0" borderId="14" xfId="0" applyFont="1" applyBorder="1" applyAlignment="1">
      <alignment horizontal="center" shrinkToFit="1"/>
    </xf>
    <xf numFmtId="0" fontId="42" fillId="0" borderId="11" xfId="0" applyFont="1" applyBorder="1" applyAlignment="1">
      <alignment horizontal="center" shrinkToFit="1"/>
    </xf>
    <xf numFmtId="0" fontId="43" fillId="0" borderId="14" xfId="0" applyFont="1" applyBorder="1" applyAlignment="1">
      <alignment horizontal="center" shrinkToFit="1"/>
    </xf>
    <xf numFmtId="0" fontId="42" fillId="0" borderId="0" xfId="0" applyFont="1" applyAlignment="1">
      <alignment horizontal="center" shrinkToFit="1"/>
    </xf>
    <xf numFmtId="0" fontId="42" fillId="0" borderId="1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shrinkToFit="1"/>
    </xf>
    <xf numFmtId="0" fontId="2" fillId="0" borderId="14" xfId="0" applyFont="1" applyBorder="1" applyAlignment="1">
      <alignment horizontal="center" shrinkToFit="1"/>
    </xf>
    <xf numFmtId="0" fontId="42" fillId="0" borderId="14" xfId="0" applyFont="1" applyBorder="1" applyAlignment="1">
      <alignment/>
    </xf>
    <xf numFmtId="43" fontId="2" fillId="0" borderId="11" xfId="33" applyFont="1" applyBorder="1" applyAlignment="1">
      <alignment/>
    </xf>
    <xf numFmtId="0" fontId="2" fillId="0" borderId="11" xfId="0" applyFont="1" applyBorder="1" applyAlignment="1">
      <alignment horizontal="left" shrinkToFit="1"/>
    </xf>
    <xf numFmtId="43" fontId="2" fillId="0" borderId="11" xfId="33" applyFont="1" applyFill="1" applyBorder="1" applyAlignment="1">
      <alignment horizontal="right"/>
    </xf>
    <xf numFmtId="43" fontId="2" fillId="0" borderId="11" xfId="33" applyFont="1" applyFill="1" applyBorder="1" applyAlignment="1">
      <alignment/>
    </xf>
    <xf numFmtId="43" fontId="3" fillId="0" borderId="14" xfId="33" applyFont="1" applyFill="1" applyBorder="1" applyAlignment="1">
      <alignment horizontal="right"/>
    </xf>
    <xf numFmtId="43" fontId="3" fillId="0" borderId="14" xfId="33" applyFont="1" applyFill="1" applyBorder="1" applyAlignment="1">
      <alignment/>
    </xf>
    <xf numFmtId="0" fontId="44" fillId="0" borderId="18" xfId="0" applyFont="1" applyBorder="1" applyAlignment="1">
      <alignment horizontal="center"/>
    </xf>
    <xf numFmtId="0" fontId="44" fillId="0" borderId="18" xfId="0" applyFont="1" applyBorder="1" applyAlignment="1">
      <alignment/>
    </xf>
    <xf numFmtId="1" fontId="42" fillId="0" borderId="10" xfId="0" applyNumberFormat="1" applyFont="1" applyBorder="1" applyAlignment="1">
      <alignment horizontal="center"/>
    </xf>
    <xf numFmtId="1" fontId="42" fillId="0" borderId="0" xfId="0" applyNumberFormat="1" applyFont="1" applyAlignment="1">
      <alignment/>
    </xf>
    <xf numFmtId="1" fontId="44" fillId="0" borderId="18" xfId="0" applyNumberFormat="1" applyFont="1" applyBorder="1" applyAlignment="1">
      <alignment/>
    </xf>
    <xf numFmtId="1" fontId="42" fillId="0" borderId="15" xfId="0" applyNumberFormat="1" applyFont="1" applyBorder="1" applyAlignment="1">
      <alignment horizontal="center" vertical="center" wrapText="1"/>
    </xf>
    <xf numFmtId="1" fontId="44" fillId="0" borderId="18" xfId="0" applyNumberFormat="1" applyFont="1" applyBorder="1" applyAlignment="1">
      <alignment horizontal="center"/>
    </xf>
    <xf numFmtId="1" fontId="42" fillId="0" borderId="0" xfId="0" applyNumberFormat="1" applyFont="1" applyAlignment="1">
      <alignment horizontal="center"/>
    </xf>
    <xf numFmtId="1" fontId="42" fillId="0" borderId="11" xfId="0" applyNumberFormat="1" applyFont="1" applyBorder="1" applyAlignment="1">
      <alignment horizontal="center"/>
    </xf>
    <xf numFmtId="1" fontId="42" fillId="0" borderId="11" xfId="0" applyNumberFormat="1" applyFont="1" applyBorder="1" applyAlignment="1">
      <alignment/>
    </xf>
    <xf numFmtId="1" fontId="2" fillId="33" borderId="10" xfId="0" applyNumberFormat="1" applyFont="1" applyFill="1" applyBorder="1" applyAlignment="1">
      <alignment horizontal="center" vertical="center"/>
    </xf>
    <xf numFmtId="43" fontId="42" fillId="0" borderId="10" xfId="33" applyFont="1" applyFill="1" applyBorder="1" applyAlignment="1">
      <alignment horizontal="center" shrinkToFit="1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1" fontId="2" fillId="33" borderId="14" xfId="0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43" fontId="42" fillId="0" borderId="21" xfId="33" applyFont="1" applyBorder="1" applyAlignment="1">
      <alignment horizontal="center" vertical="center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23" xfId="0" applyFont="1" applyBorder="1" applyAlignment="1">
      <alignment/>
    </xf>
    <xf numFmtId="0" fontId="42" fillId="0" borderId="19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24" xfId="0" applyFont="1" applyBorder="1" applyAlignment="1">
      <alignment/>
    </xf>
    <xf numFmtId="0" fontId="2" fillId="0" borderId="25" xfId="0" applyFont="1" applyBorder="1" applyAlignment="1">
      <alignment horizontal="left" shrinkToFit="1"/>
    </xf>
    <xf numFmtId="0" fontId="2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20" xfId="0" applyFont="1" applyBorder="1" applyAlignment="1">
      <alignment horizontal="center" vertical="center" wrapText="1"/>
    </xf>
    <xf numFmtId="43" fontId="43" fillId="0" borderId="20" xfId="33" applyFont="1" applyBorder="1" applyAlignment="1">
      <alignment horizontal="center" vertical="center" wrapText="1"/>
    </xf>
    <xf numFmtId="1" fontId="43" fillId="0" borderId="20" xfId="0" applyNumberFormat="1" applyFont="1" applyBorder="1" applyAlignment="1">
      <alignment horizontal="center" vertical="center" wrapText="1"/>
    </xf>
    <xf numFmtId="0" fontId="43" fillId="0" borderId="24" xfId="0" applyFont="1" applyBorder="1" applyAlignment="1">
      <alignment/>
    </xf>
    <xf numFmtId="1" fontId="2" fillId="33" borderId="13" xfId="0" applyNumberFormat="1" applyFont="1" applyFill="1" applyBorder="1" applyAlignment="1">
      <alignment horizontal="center" vertical="center"/>
    </xf>
    <xf numFmtId="0" fontId="42" fillId="0" borderId="13" xfId="0" applyFont="1" applyBorder="1" applyAlignment="1" quotePrefix="1">
      <alignment horizontal="center" shrinkToFit="1"/>
    </xf>
    <xf numFmtId="0" fontId="42" fillId="0" borderId="10" xfId="0" applyFont="1" applyBorder="1" applyAlignment="1" applyProtection="1">
      <alignment horizontal="center" shrinkToFit="1"/>
      <protection locked="0"/>
    </xf>
    <xf numFmtId="43" fontId="2" fillId="0" borderId="13" xfId="33" applyFont="1" applyBorder="1" applyAlignment="1">
      <alignment/>
    </xf>
    <xf numFmtId="43" fontId="3" fillId="0" borderId="11" xfId="33" applyFont="1" applyBorder="1" applyAlignment="1">
      <alignment/>
    </xf>
    <xf numFmtId="43" fontId="43" fillId="0" borderId="20" xfId="33" applyFont="1" applyFill="1" applyBorder="1" applyAlignment="1">
      <alignment/>
    </xf>
    <xf numFmtId="43" fontId="2" fillId="0" borderId="14" xfId="33" applyFont="1" applyFill="1" applyBorder="1" applyAlignment="1">
      <alignment horizontal="right" shrinkToFit="1"/>
    </xf>
    <xf numFmtId="43" fontId="2" fillId="0" borderId="13" xfId="33" applyFont="1" applyFill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42" fillId="0" borderId="26" xfId="0" applyFont="1" applyBorder="1" applyAlignment="1">
      <alignment/>
    </xf>
    <xf numFmtId="0" fontId="42" fillId="0" borderId="24" xfId="0" applyFont="1" applyBorder="1" applyAlignment="1">
      <alignment horizontal="center" shrinkToFit="1"/>
    </xf>
    <xf numFmtId="0" fontId="43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left"/>
    </xf>
    <xf numFmtId="0" fontId="42" fillId="0" borderId="2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2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1" fontId="42" fillId="0" borderId="28" xfId="0" applyNumberFormat="1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43" fontId="42" fillId="0" borderId="28" xfId="33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3" fontId="42" fillId="0" borderId="10" xfId="33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49" fontId="42" fillId="0" borderId="10" xfId="33" applyNumberFormat="1" applyFont="1" applyBorder="1" applyAlignment="1">
      <alignment vertical="center" shrinkToFit="1"/>
    </xf>
    <xf numFmtId="43" fontId="43" fillId="0" borderId="10" xfId="33" applyFont="1" applyBorder="1" applyAlignment="1">
      <alignment horizontal="center" vertical="center"/>
    </xf>
    <xf numFmtId="49" fontId="42" fillId="0" borderId="10" xfId="33" applyNumberFormat="1" applyFont="1" applyBorder="1" applyAlignment="1">
      <alignment horizontal="left" vertical="center" shrinkToFit="1"/>
    </xf>
    <xf numFmtId="49" fontId="42" fillId="0" borderId="10" xfId="33" applyNumberFormat="1" applyFont="1" applyBorder="1" applyAlignment="1">
      <alignment horizontal="left" vertical="center"/>
    </xf>
    <xf numFmtId="43" fontId="43" fillId="0" borderId="11" xfId="33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2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8"/>
  <sheetViews>
    <sheetView tabSelected="1" zoomScalePageLayoutView="0" workbookViewId="0" topLeftCell="A1">
      <selection activeCell="B19" sqref="B19"/>
    </sheetView>
  </sheetViews>
  <sheetFormatPr defaultColWidth="8.7109375" defaultRowHeight="15"/>
  <cols>
    <col min="1" max="1" width="5.140625" style="4" bestFit="1" customWidth="1"/>
    <col min="2" max="2" width="44.28125" style="1" customWidth="1"/>
    <col min="3" max="3" width="21.28125" style="4" customWidth="1"/>
    <col min="4" max="4" width="14.7109375" style="1" customWidth="1"/>
    <col min="5" max="5" width="12.7109375" style="1" customWidth="1"/>
    <col min="6" max="6" width="14.140625" style="3" customWidth="1"/>
    <col min="7" max="7" width="31.57421875" style="3" customWidth="1"/>
    <col min="8" max="16384" width="8.7109375" style="1" customWidth="1"/>
  </cols>
  <sheetData>
    <row r="1" spans="1:7" ht="23.25">
      <c r="A1" s="188" t="s">
        <v>357</v>
      </c>
      <c r="B1" s="188"/>
      <c r="C1" s="188"/>
      <c r="D1" s="188"/>
      <c r="E1" s="188"/>
      <c r="F1" s="188"/>
      <c r="G1" s="188"/>
    </row>
    <row r="2" spans="1:7" s="72" customFormat="1" ht="26.25">
      <c r="A2" s="189" t="s">
        <v>297</v>
      </c>
      <c r="B2" s="189"/>
      <c r="C2" s="189"/>
      <c r="D2" s="189"/>
      <c r="E2" s="189"/>
      <c r="F2" s="189"/>
      <c r="G2" s="189"/>
    </row>
    <row r="3" spans="1:7" s="72" customFormat="1" ht="15" customHeight="1">
      <c r="A3" s="124"/>
      <c r="B3" s="124"/>
      <c r="C3" s="123"/>
      <c r="D3" s="124"/>
      <c r="E3" s="124"/>
      <c r="F3" s="124"/>
      <c r="G3" s="124"/>
    </row>
    <row r="4" spans="1:7" s="153" customFormat="1" ht="42">
      <c r="A4" s="143" t="s">
        <v>11</v>
      </c>
      <c r="B4" s="143" t="s">
        <v>12</v>
      </c>
      <c r="C4" s="143" t="s">
        <v>358</v>
      </c>
      <c r="D4" s="154" t="s">
        <v>290</v>
      </c>
      <c r="E4" s="154" t="s">
        <v>291</v>
      </c>
      <c r="F4" s="155" t="s">
        <v>359</v>
      </c>
      <c r="G4" s="143" t="s">
        <v>0</v>
      </c>
    </row>
    <row r="5" spans="1:7" s="23" customFormat="1" ht="21">
      <c r="A5" s="69"/>
      <c r="B5" s="80" t="s">
        <v>293</v>
      </c>
      <c r="C5" s="69"/>
      <c r="D5" s="70"/>
      <c r="E5" s="70"/>
      <c r="F5" s="71"/>
      <c r="G5" s="71"/>
    </row>
    <row r="6" spans="1:7" ht="21">
      <c r="A6" s="5">
        <v>1</v>
      </c>
      <c r="B6" s="7" t="s">
        <v>174</v>
      </c>
      <c r="C6" s="8" t="s">
        <v>172</v>
      </c>
      <c r="D6" s="125">
        <v>110000000910</v>
      </c>
      <c r="E6" s="10" t="s">
        <v>175</v>
      </c>
      <c r="F6" s="19">
        <v>33000</v>
      </c>
      <c r="G6" s="6"/>
    </row>
    <row r="7" spans="1:7" ht="21">
      <c r="A7" s="15">
        <v>2</v>
      </c>
      <c r="B7" s="75" t="s">
        <v>174</v>
      </c>
      <c r="C7" s="110" t="s">
        <v>173</v>
      </c>
      <c r="D7" s="125">
        <v>110000000911</v>
      </c>
      <c r="E7" s="74" t="s">
        <v>175</v>
      </c>
      <c r="F7" s="76">
        <v>33000</v>
      </c>
      <c r="G7" s="73"/>
    </row>
    <row r="8" spans="1:7" ht="21.75" thickBot="1">
      <c r="A8" s="148"/>
      <c r="B8" s="150"/>
      <c r="C8" s="149"/>
      <c r="D8" s="190" t="s">
        <v>360</v>
      </c>
      <c r="E8" s="190"/>
      <c r="F8" s="85">
        <f>SUM(F6:F7)</f>
        <v>66000</v>
      </c>
      <c r="G8" s="85"/>
    </row>
    <row r="9" ht="21.75" thickTop="1"/>
  </sheetData>
  <sheetProtection/>
  <mergeCells count="3">
    <mergeCell ref="A1:G1"/>
    <mergeCell ref="A2:G2"/>
    <mergeCell ref="D8:E8"/>
  </mergeCells>
  <printOptions horizontalCentered="1"/>
  <pageMargins left="0" right="0" top="0.7480314960629921" bottom="0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G43"/>
  <sheetViews>
    <sheetView zoomScalePageLayoutView="0" workbookViewId="0" topLeftCell="A1">
      <selection activeCell="E7" sqref="E7"/>
    </sheetView>
  </sheetViews>
  <sheetFormatPr defaultColWidth="8.7109375" defaultRowHeight="15"/>
  <cols>
    <col min="1" max="1" width="5.140625" style="4" bestFit="1" customWidth="1"/>
    <col min="2" max="2" width="42.57421875" style="1" customWidth="1"/>
    <col min="3" max="3" width="22.28125" style="4" customWidth="1"/>
    <col min="4" max="4" width="15.421875" style="130" customWidth="1"/>
    <col min="5" max="5" width="11.57421875" style="1" customWidth="1"/>
    <col min="6" max="6" width="15.28125" style="3" customWidth="1"/>
    <col min="7" max="7" width="27.140625" style="3" customWidth="1"/>
    <col min="8" max="16384" width="8.7109375" style="1" customWidth="1"/>
  </cols>
  <sheetData>
    <row r="1" spans="1:7" ht="23.25">
      <c r="A1" s="188" t="s">
        <v>357</v>
      </c>
      <c r="B1" s="188"/>
      <c r="C1" s="188"/>
      <c r="D1" s="188"/>
      <c r="E1" s="188"/>
      <c r="F1" s="188"/>
      <c r="G1" s="188"/>
    </row>
    <row r="2" spans="1:7" s="72" customFormat="1" ht="26.25">
      <c r="A2" s="189" t="s">
        <v>315</v>
      </c>
      <c r="B2" s="189"/>
      <c r="C2" s="189"/>
      <c r="D2" s="189"/>
      <c r="E2" s="189"/>
      <c r="F2" s="189"/>
      <c r="G2" s="189"/>
    </row>
    <row r="3" spans="1:7" s="72" customFormat="1" ht="15" customHeight="1">
      <c r="A3" s="124"/>
      <c r="B3" s="124"/>
      <c r="C3" s="123"/>
      <c r="D3" s="129"/>
      <c r="E3" s="124"/>
      <c r="F3" s="124"/>
      <c r="G3" s="124"/>
    </row>
    <row r="4" spans="1:7" s="23" customFormat="1" ht="42">
      <c r="A4" s="143" t="s">
        <v>11</v>
      </c>
      <c r="B4" s="143" t="s">
        <v>12</v>
      </c>
      <c r="C4" s="143" t="s">
        <v>358</v>
      </c>
      <c r="D4" s="156" t="s">
        <v>290</v>
      </c>
      <c r="E4" s="154" t="s">
        <v>291</v>
      </c>
      <c r="F4" s="155" t="s">
        <v>359</v>
      </c>
      <c r="G4" s="143" t="s">
        <v>0</v>
      </c>
    </row>
    <row r="5" spans="1:7" s="23" customFormat="1" ht="21">
      <c r="A5" s="69"/>
      <c r="B5" s="81" t="s">
        <v>293</v>
      </c>
      <c r="C5" s="69"/>
      <c r="D5" s="128"/>
      <c r="E5" s="70"/>
      <c r="F5" s="71"/>
      <c r="G5" s="71"/>
    </row>
    <row r="6" spans="1:7" s="28" customFormat="1" ht="21">
      <c r="A6" s="5">
        <v>1</v>
      </c>
      <c r="B6" s="7" t="s">
        <v>328</v>
      </c>
      <c r="C6" s="8" t="s">
        <v>7</v>
      </c>
      <c r="D6" s="125">
        <v>110000000930</v>
      </c>
      <c r="E6" s="20" t="s">
        <v>8</v>
      </c>
      <c r="F6" s="19">
        <v>38000</v>
      </c>
      <c r="G6" s="6"/>
    </row>
    <row r="7" spans="1:7" s="28" customFormat="1" ht="21">
      <c r="A7" s="5">
        <v>2</v>
      </c>
      <c r="B7" s="7" t="s">
        <v>330</v>
      </c>
      <c r="C7" s="8" t="s">
        <v>9</v>
      </c>
      <c r="D7" s="125">
        <v>110000000931</v>
      </c>
      <c r="E7" s="20" t="s">
        <v>8</v>
      </c>
      <c r="F7" s="19">
        <v>57000</v>
      </c>
      <c r="G7" s="6"/>
    </row>
    <row r="8" spans="1:7" s="28" customFormat="1" ht="21">
      <c r="A8" s="5"/>
      <c r="B8" s="7"/>
      <c r="C8" s="8"/>
      <c r="D8" s="125"/>
      <c r="E8" s="20"/>
      <c r="F8" s="63">
        <f>SUM(F6:F7)</f>
        <v>95000</v>
      </c>
      <c r="G8" s="63"/>
    </row>
    <row r="9" spans="1:7" s="28" customFormat="1" ht="21">
      <c r="A9" s="5"/>
      <c r="B9" s="169" t="s">
        <v>307</v>
      </c>
      <c r="C9" s="8"/>
      <c r="D9" s="125"/>
      <c r="E9" s="20"/>
      <c r="F9" s="19"/>
      <c r="G9" s="6"/>
    </row>
    <row r="10" spans="1:7" s="28" customFormat="1" ht="21">
      <c r="A10" s="5">
        <v>1</v>
      </c>
      <c r="B10" s="170" t="s">
        <v>343</v>
      </c>
      <c r="C10" s="8" t="s">
        <v>396</v>
      </c>
      <c r="D10" s="125">
        <v>110000000958</v>
      </c>
      <c r="E10" s="10" t="s">
        <v>203</v>
      </c>
      <c r="F10" s="19">
        <v>569240</v>
      </c>
      <c r="G10" s="6"/>
    </row>
    <row r="11" spans="1:7" s="28" customFormat="1" ht="21">
      <c r="A11" s="5">
        <v>2</v>
      </c>
      <c r="B11" s="170" t="s">
        <v>344</v>
      </c>
      <c r="C11" s="8" t="s">
        <v>191</v>
      </c>
      <c r="D11" s="125">
        <v>110000000959</v>
      </c>
      <c r="E11" s="10" t="s">
        <v>204</v>
      </c>
      <c r="F11" s="19">
        <v>22000</v>
      </c>
      <c r="G11" s="6"/>
    </row>
    <row r="12" spans="1:7" s="28" customFormat="1" ht="21">
      <c r="A12" s="5"/>
      <c r="B12" s="7"/>
      <c r="C12" s="8"/>
      <c r="D12" s="125"/>
      <c r="E12" s="10"/>
      <c r="F12" s="63">
        <f>SUM(F10:F11)</f>
        <v>591240</v>
      </c>
      <c r="G12" s="63"/>
    </row>
    <row r="13" spans="1:7" s="28" customFormat="1" ht="21">
      <c r="A13" s="5"/>
      <c r="B13" s="80" t="s">
        <v>294</v>
      </c>
      <c r="C13" s="8"/>
      <c r="D13" s="125"/>
      <c r="E13" s="10"/>
      <c r="F13" s="19"/>
      <c r="G13" s="6"/>
    </row>
    <row r="14" spans="1:7" s="28" customFormat="1" ht="21">
      <c r="A14" s="29">
        <v>1</v>
      </c>
      <c r="B14" s="31" t="s">
        <v>68</v>
      </c>
      <c r="C14" s="54" t="s">
        <v>69</v>
      </c>
      <c r="D14" s="136">
        <v>110000001185</v>
      </c>
      <c r="E14" s="67" t="s">
        <v>73</v>
      </c>
      <c r="F14" s="95">
        <v>49940</v>
      </c>
      <c r="G14" s="87"/>
    </row>
    <row r="15" spans="1:7" s="28" customFormat="1" ht="21">
      <c r="A15" s="29"/>
      <c r="B15" s="31"/>
      <c r="C15" s="54"/>
      <c r="D15" s="136"/>
      <c r="E15" s="67"/>
      <c r="F15" s="33"/>
      <c r="G15" s="34"/>
    </row>
    <row r="16" spans="1:7" s="28" customFormat="1" ht="21">
      <c r="A16" s="29"/>
      <c r="B16" s="80" t="s">
        <v>296</v>
      </c>
      <c r="C16" s="54"/>
      <c r="D16" s="136"/>
      <c r="E16" s="67"/>
      <c r="F16" s="33"/>
      <c r="G16" s="34"/>
    </row>
    <row r="17" spans="1:7" s="28" customFormat="1" ht="21">
      <c r="A17" s="29">
        <v>1</v>
      </c>
      <c r="B17" s="31" t="s">
        <v>70</v>
      </c>
      <c r="C17" s="54" t="s">
        <v>71</v>
      </c>
      <c r="D17" s="136">
        <v>110000001191</v>
      </c>
      <c r="E17" s="30" t="s">
        <v>74</v>
      </c>
      <c r="F17" s="33">
        <v>92130</v>
      </c>
      <c r="G17" s="43"/>
    </row>
    <row r="18" spans="1:7" s="28" customFormat="1" ht="21">
      <c r="A18" s="29">
        <v>2</v>
      </c>
      <c r="B18" s="31" t="s">
        <v>80</v>
      </c>
      <c r="C18" s="29" t="s">
        <v>81</v>
      </c>
      <c r="D18" s="136">
        <v>110000001192</v>
      </c>
      <c r="E18" s="35" t="s">
        <v>144</v>
      </c>
      <c r="F18" s="45">
        <v>90300</v>
      </c>
      <c r="G18" s="43"/>
    </row>
    <row r="19" spans="1:7" s="28" customFormat="1" ht="21">
      <c r="A19" s="29">
        <v>3</v>
      </c>
      <c r="B19" s="31" t="s">
        <v>82</v>
      </c>
      <c r="C19" s="29" t="s">
        <v>83</v>
      </c>
      <c r="D19" s="136">
        <v>110000001193</v>
      </c>
      <c r="E19" s="35" t="s">
        <v>144</v>
      </c>
      <c r="F19" s="45">
        <v>413448</v>
      </c>
      <c r="G19" s="43"/>
    </row>
    <row r="20" spans="1:7" s="28" customFormat="1" ht="21">
      <c r="A20" s="29">
        <v>4</v>
      </c>
      <c r="B20" s="31" t="s">
        <v>84</v>
      </c>
      <c r="C20" s="29" t="s">
        <v>85</v>
      </c>
      <c r="D20" s="136">
        <v>110000001194</v>
      </c>
      <c r="E20" s="35" t="s">
        <v>145</v>
      </c>
      <c r="F20" s="45">
        <v>1200000</v>
      </c>
      <c r="G20" s="43"/>
    </row>
    <row r="21" spans="1:7" s="28" customFormat="1" ht="21">
      <c r="A21" s="29">
        <v>5</v>
      </c>
      <c r="B21" s="31" t="s">
        <v>331</v>
      </c>
      <c r="C21" s="29" t="s">
        <v>86</v>
      </c>
      <c r="D21" s="136">
        <v>110000001195</v>
      </c>
      <c r="E21" s="35" t="s">
        <v>143</v>
      </c>
      <c r="F21" s="45">
        <v>426950</v>
      </c>
      <c r="G21" s="43"/>
    </row>
    <row r="22" spans="1:7" s="28" customFormat="1" ht="21">
      <c r="A22" s="29">
        <v>6</v>
      </c>
      <c r="B22" s="31" t="s">
        <v>332</v>
      </c>
      <c r="C22" s="29" t="s">
        <v>87</v>
      </c>
      <c r="D22" s="136">
        <v>110000001196</v>
      </c>
      <c r="E22" s="35" t="s">
        <v>146</v>
      </c>
      <c r="F22" s="45">
        <v>500000</v>
      </c>
      <c r="G22" s="43" t="s">
        <v>409</v>
      </c>
    </row>
    <row r="23" spans="1:7" s="28" customFormat="1" ht="21">
      <c r="A23" s="57">
        <v>7</v>
      </c>
      <c r="B23" s="59" t="s">
        <v>88</v>
      </c>
      <c r="C23" s="57" t="s">
        <v>89</v>
      </c>
      <c r="D23" s="139">
        <v>110000001197</v>
      </c>
      <c r="E23" s="58" t="s">
        <v>147</v>
      </c>
      <c r="F23" s="165">
        <v>150000</v>
      </c>
      <c r="G23" s="62"/>
    </row>
    <row r="24" spans="1:7" s="28" customFormat="1" ht="21">
      <c r="A24" s="57">
        <v>8</v>
      </c>
      <c r="B24" s="59" t="s">
        <v>329</v>
      </c>
      <c r="C24" s="57" t="s">
        <v>90</v>
      </c>
      <c r="D24" s="139">
        <v>110000001198</v>
      </c>
      <c r="E24" s="58" t="s">
        <v>148</v>
      </c>
      <c r="F24" s="165">
        <v>37900</v>
      </c>
      <c r="G24" s="62"/>
    </row>
    <row r="25" spans="1:7" s="28" customFormat="1" ht="21">
      <c r="A25" s="49">
        <v>9</v>
      </c>
      <c r="B25" s="118" t="s">
        <v>91</v>
      </c>
      <c r="C25" s="49" t="s">
        <v>92</v>
      </c>
      <c r="D25" s="137">
        <v>110000001199</v>
      </c>
      <c r="E25" s="77" t="s">
        <v>149</v>
      </c>
      <c r="F25" s="119">
        <v>40000</v>
      </c>
      <c r="G25" s="120"/>
    </row>
    <row r="26" spans="1:7" s="28" customFormat="1" ht="21">
      <c r="A26" s="40">
        <v>10</v>
      </c>
      <c r="B26" s="114" t="s">
        <v>123</v>
      </c>
      <c r="C26" s="115" t="s">
        <v>124</v>
      </c>
      <c r="D26" s="138">
        <v>110000001200</v>
      </c>
      <c r="E26" s="115" t="s">
        <v>116</v>
      </c>
      <c r="F26" s="164">
        <v>42800</v>
      </c>
      <c r="G26" s="48"/>
    </row>
    <row r="27" spans="1:7" s="28" customFormat="1" ht="21">
      <c r="A27" s="29">
        <v>11</v>
      </c>
      <c r="B27" s="31" t="s">
        <v>316</v>
      </c>
      <c r="C27" s="54" t="s">
        <v>125</v>
      </c>
      <c r="D27" s="136">
        <v>110000001201</v>
      </c>
      <c r="E27" s="54" t="s">
        <v>137</v>
      </c>
      <c r="F27" s="33">
        <v>348606</v>
      </c>
      <c r="G27" s="43"/>
    </row>
    <row r="28" spans="1:7" s="28" customFormat="1" ht="21">
      <c r="A28" s="29">
        <v>12</v>
      </c>
      <c r="B28" s="31" t="s">
        <v>126</v>
      </c>
      <c r="C28" s="54" t="s">
        <v>127</v>
      </c>
      <c r="D28" s="136">
        <v>110000001202</v>
      </c>
      <c r="E28" s="54" t="s">
        <v>138</v>
      </c>
      <c r="F28" s="33">
        <v>13642.5</v>
      </c>
      <c r="G28" s="43"/>
    </row>
    <row r="29" spans="1:7" s="28" customFormat="1" ht="21">
      <c r="A29" s="29">
        <v>13</v>
      </c>
      <c r="B29" s="31" t="s">
        <v>129</v>
      </c>
      <c r="C29" s="54" t="s">
        <v>130</v>
      </c>
      <c r="D29" s="136">
        <v>110000001203</v>
      </c>
      <c r="E29" s="54" t="s">
        <v>140</v>
      </c>
      <c r="F29" s="33">
        <v>24900</v>
      </c>
      <c r="G29" s="43"/>
    </row>
    <row r="30" spans="1:7" s="28" customFormat="1" ht="21">
      <c r="A30" s="29">
        <v>14</v>
      </c>
      <c r="B30" s="31" t="s">
        <v>131</v>
      </c>
      <c r="C30" s="54" t="s">
        <v>132</v>
      </c>
      <c r="D30" s="136">
        <v>110000001204</v>
      </c>
      <c r="E30" s="54" t="s">
        <v>140</v>
      </c>
      <c r="F30" s="33">
        <v>59171</v>
      </c>
      <c r="G30" s="43"/>
    </row>
    <row r="31" spans="1:7" s="28" customFormat="1" ht="21">
      <c r="A31" s="29">
        <v>15</v>
      </c>
      <c r="B31" s="59" t="s">
        <v>133</v>
      </c>
      <c r="C31" s="66" t="s">
        <v>134</v>
      </c>
      <c r="D31" s="136">
        <v>110000001205</v>
      </c>
      <c r="E31" s="66" t="s">
        <v>116</v>
      </c>
      <c r="F31" s="68">
        <v>17655</v>
      </c>
      <c r="G31" s="62"/>
    </row>
    <row r="32" spans="1:7" s="28" customFormat="1" ht="21">
      <c r="A32" s="29">
        <v>16</v>
      </c>
      <c r="B32" s="36" t="s">
        <v>262</v>
      </c>
      <c r="C32" s="29" t="s">
        <v>263</v>
      </c>
      <c r="D32" s="136">
        <v>110000001206</v>
      </c>
      <c r="E32" s="55" t="s">
        <v>271</v>
      </c>
      <c r="F32" s="43">
        <v>50000</v>
      </c>
      <c r="G32" s="43"/>
    </row>
    <row r="33" spans="1:7" s="28" customFormat="1" ht="21">
      <c r="A33" s="29">
        <v>17</v>
      </c>
      <c r="B33" s="31" t="s">
        <v>264</v>
      </c>
      <c r="C33" s="29" t="s">
        <v>265</v>
      </c>
      <c r="D33" s="136">
        <v>110000001207</v>
      </c>
      <c r="E33" s="55" t="s">
        <v>271</v>
      </c>
      <c r="F33" s="43">
        <v>31440</v>
      </c>
      <c r="G33" s="43"/>
    </row>
    <row r="34" spans="1:7" s="28" customFormat="1" ht="21">
      <c r="A34" s="29">
        <v>18</v>
      </c>
      <c r="B34" s="36" t="s">
        <v>266</v>
      </c>
      <c r="C34" s="29" t="s">
        <v>267</v>
      </c>
      <c r="D34" s="136">
        <v>110000001208</v>
      </c>
      <c r="E34" s="55" t="s">
        <v>271</v>
      </c>
      <c r="F34" s="43">
        <v>21500</v>
      </c>
      <c r="G34" s="43"/>
    </row>
    <row r="35" spans="1:7" s="28" customFormat="1" ht="21">
      <c r="A35" s="29">
        <v>19</v>
      </c>
      <c r="B35" s="36" t="s">
        <v>268</v>
      </c>
      <c r="C35" s="29" t="s">
        <v>269</v>
      </c>
      <c r="D35" s="136">
        <v>110000001209</v>
      </c>
      <c r="E35" s="55" t="s">
        <v>271</v>
      </c>
      <c r="F35" s="43">
        <v>29500</v>
      </c>
      <c r="G35" s="43"/>
    </row>
    <row r="36" spans="1:7" s="28" customFormat="1" ht="21">
      <c r="A36" s="29"/>
      <c r="B36" s="36"/>
      <c r="C36" s="29"/>
      <c r="D36" s="136"/>
      <c r="E36" s="55"/>
      <c r="F36" s="44">
        <f>SUM(F17:F35)</f>
        <v>3589942.5</v>
      </c>
      <c r="G36" s="44"/>
    </row>
    <row r="37" spans="1:7" s="28" customFormat="1" ht="21">
      <c r="A37" s="29"/>
      <c r="B37" s="80" t="s">
        <v>289</v>
      </c>
      <c r="C37" s="29"/>
      <c r="D37" s="136"/>
      <c r="E37" s="55"/>
      <c r="F37" s="43"/>
      <c r="G37" s="43"/>
    </row>
    <row r="38" spans="1:7" s="28" customFormat="1" ht="21">
      <c r="A38" s="5">
        <v>1</v>
      </c>
      <c r="B38" s="7" t="s">
        <v>100</v>
      </c>
      <c r="C38" s="8" t="s">
        <v>101</v>
      </c>
      <c r="D38" s="125">
        <v>110000001129</v>
      </c>
      <c r="E38" s="8" t="s">
        <v>110</v>
      </c>
      <c r="F38" s="9">
        <v>39097</v>
      </c>
      <c r="G38" s="6"/>
    </row>
    <row r="39" spans="1:7" s="28" customFormat="1" ht="21">
      <c r="A39" s="5">
        <v>2</v>
      </c>
      <c r="B39" s="7" t="s">
        <v>102</v>
      </c>
      <c r="C39" s="8" t="s">
        <v>103</v>
      </c>
      <c r="D39" s="125">
        <v>110000001130</v>
      </c>
      <c r="E39" s="8" t="s">
        <v>110</v>
      </c>
      <c r="F39" s="9">
        <v>39097</v>
      </c>
      <c r="G39" s="6"/>
    </row>
    <row r="40" spans="1:7" s="28" customFormat="1" ht="21">
      <c r="A40" s="5">
        <v>3</v>
      </c>
      <c r="B40" s="7" t="s">
        <v>104</v>
      </c>
      <c r="C40" s="8" t="s">
        <v>105</v>
      </c>
      <c r="D40" s="125">
        <v>110000001131</v>
      </c>
      <c r="E40" s="8" t="s">
        <v>111</v>
      </c>
      <c r="F40" s="9">
        <v>50000</v>
      </c>
      <c r="G40" s="6"/>
    </row>
    <row r="41" spans="1:7" s="28" customFormat="1" ht="21">
      <c r="A41" s="5">
        <v>4</v>
      </c>
      <c r="B41" s="7" t="s">
        <v>102</v>
      </c>
      <c r="C41" s="8" t="s">
        <v>106</v>
      </c>
      <c r="D41" s="125">
        <v>110000001132</v>
      </c>
      <c r="E41" s="8" t="s">
        <v>110</v>
      </c>
      <c r="F41" s="9">
        <v>39097</v>
      </c>
      <c r="G41" s="6"/>
    </row>
    <row r="42" spans="1:7" ht="21">
      <c r="A42" s="171"/>
      <c r="B42" s="16"/>
      <c r="C42" s="15"/>
      <c r="D42" s="131"/>
      <c r="E42" s="16"/>
      <c r="F42" s="82">
        <f>SUM(F38:F41)</f>
        <v>167291</v>
      </c>
      <c r="G42" s="82"/>
    </row>
    <row r="43" spans="1:7" ht="21.75" thickBot="1">
      <c r="A43" s="148"/>
      <c r="B43" s="150"/>
      <c r="C43" s="149"/>
      <c r="D43" s="190" t="s">
        <v>360</v>
      </c>
      <c r="E43" s="190"/>
      <c r="F43" s="85">
        <f>+F8+F12+F14+F36+F42</f>
        <v>4493413.5</v>
      </c>
      <c r="G43" s="85"/>
    </row>
    <row r="44" ht="21.75" thickTop="1"/>
  </sheetData>
  <sheetProtection/>
  <mergeCells count="3">
    <mergeCell ref="A1:G1"/>
    <mergeCell ref="A2:G2"/>
    <mergeCell ref="D43:E43"/>
  </mergeCells>
  <printOptions horizontalCentered="1"/>
  <pageMargins left="0" right="0.3937007874015748" top="0.7480314960629921" bottom="0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7"/>
  <sheetViews>
    <sheetView zoomScalePageLayoutView="0" workbookViewId="0" topLeftCell="A1">
      <selection activeCell="D19" sqref="D19"/>
    </sheetView>
  </sheetViews>
  <sheetFormatPr defaultColWidth="8.7109375" defaultRowHeight="15"/>
  <cols>
    <col min="1" max="1" width="5.140625" style="4" bestFit="1" customWidth="1"/>
    <col min="2" max="2" width="40.140625" style="1" customWidth="1"/>
    <col min="3" max="3" width="21.7109375" style="4" customWidth="1"/>
    <col min="4" max="4" width="15.28125" style="130" customWidth="1"/>
    <col min="5" max="5" width="12.140625" style="1" customWidth="1"/>
    <col min="6" max="6" width="14.8515625" style="65" customWidth="1"/>
    <col min="7" max="7" width="32.57421875" style="65" customWidth="1"/>
    <col min="8" max="8" width="9.8515625" style="1" bestFit="1" customWidth="1"/>
    <col min="9" max="16384" width="8.7109375" style="1" customWidth="1"/>
  </cols>
  <sheetData>
    <row r="1" spans="1:7" ht="23.25">
      <c r="A1" s="188" t="s">
        <v>357</v>
      </c>
      <c r="B1" s="188"/>
      <c r="C1" s="188"/>
      <c r="D1" s="188"/>
      <c r="E1" s="188"/>
      <c r="F1" s="188"/>
      <c r="G1" s="188"/>
    </row>
    <row r="2" spans="1:7" s="72" customFormat="1" ht="22.5" customHeight="1">
      <c r="A2" s="189" t="s">
        <v>317</v>
      </c>
      <c r="B2" s="189"/>
      <c r="C2" s="189"/>
      <c r="D2" s="189"/>
      <c r="E2" s="189"/>
      <c r="F2" s="189"/>
      <c r="G2" s="189"/>
    </row>
    <row r="3" spans="1:7" s="72" customFormat="1" ht="6" customHeight="1">
      <c r="A3" s="124"/>
      <c r="B3" s="124"/>
      <c r="C3" s="123"/>
      <c r="D3" s="129"/>
      <c r="E3" s="124"/>
      <c r="F3" s="124"/>
      <c r="G3" s="124"/>
    </row>
    <row r="4" spans="1:7" s="23" customFormat="1" ht="39" customHeight="1">
      <c r="A4" s="143" t="s">
        <v>11</v>
      </c>
      <c r="B4" s="143" t="s">
        <v>12</v>
      </c>
      <c r="C4" s="143" t="s">
        <v>358</v>
      </c>
      <c r="D4" s="156" t="s">
        <v>290</v>
      </c>
      <c r="E4" s="154" t="s">
        <v>291</v>
      </c>
      <c r="F4" s="155" t="s">
        <v>359</v>
      </c>
      <c r="G4" s="143" t="s">
        <v>0</v>
      </c>
    </row>
    <row r="5" spans="1:7" s="23" customFormat="1" ht="21">
      <c r="A5" s="69"/>
      <c r="B5" s="81" t="s">
        <v>293</v>
      </c>
      <c r="C5" s="113"/>
      <c r="D5" s="128"/>
      <c r="E5" s="70"/>
      <c r="F5" s="96"/>
      <c r="G5" s="96"/>
    </row>
    <row r="6" spans="1:7" s="28" customFormat="1" ht="21">
      <c r="A6" s="5">
        <v>1</v>
      </c>
      <c r="B6" s="7" t="s">
        <v>168</v>
      </c>
      <c r="C6" s="8" t="s">
        <v>399</v>
      </c>
      <c r="D6" s="125">
        <v>110000000932</v>
      </c>
      <c r="E6" s="10" t="s">
        <v>178</v>
      </c>
      <c r="F6" s="63">
        <v>58850</v>
      </c>
      <c r="G6" s="97"/>
    </row>
    <row r="7" spans="1:7" s="28" customFormat="1" ht="21">
      <c r="A7" s="5"/>
      <c r="B7" s="80" t="s">
        <v>307</v>
      </c>
      <c r="C7" s="8"/>
      <c r="D7" s="125"/>
      <c r="E7" s="10"/>
      <c r="F7" s="19"/>
      <c r="G7" s="39"/>
    </row>
    <row r="8" spans="1:7" s="28" customFormat="1" ht="21">
      <c r="A8" s="5">
        <v>1</v>
      </c>
      <c r="B8" s="7" t="s">
        <v>400</v>
      </c>
      <c r="C8" s="8" t="s">
        <v>38</v>
      </c>
      <c r="D8" s="125">
        <v>110000000961</v>
      </c>
      <c r="E8" s="8" t="s">
        <v>59</v>
      </c>
      <c r="F8" s="9">
        <v>510000</v>
      </c>
      <c r="G8" s="39"/>
    </row>
    <row r="9" spans="1:7" s="28" customFormat="1" ht="21">
      <c r="A9" s="5">
        <v>2</v>
      </c>
      <c r="B9" s="7" t="s">
        <v>13</v>
      </c>
      <c r="C9" s="8" t="s">
        <v>39</v>
      </c>
      <c r="D9" s="125">
        <v>110000000962</v>
      </c>
      <c r="E9" s="8" t="s">
        <v>60</v>
      </c>
      <c r="F9" s="9">
        <v>650000</v>
      </c>
      <c r="G9" s="39"/>
    </row>
    <row r="10" spans="1:7" s="28" customFormat="1" ht="21">
      <c r="A10" s="5">
        <v>3</v>
      </c>
      <c r="B10" s="7" t="s">
        <v>345</v>
      </c>
      <c r="C10" s="8" t="s">
        <v>401</v>
      </c>
      <c r="D10" s="125">
        <v>110000000963</v>
      </c>
      <c r="E10" s="8" t="s">
        <v>61</v>
      </c>
      <c r="F10" s="9">
        <v>339000</v>
      </c>
      <c r="G10" s="39"/>
    </row>
    <row r="11" spans="1:7" s="28" customFormat="1" ht="21">
      <c r="A11" s="5">
        <v>4</v>
      </c>
      <c r="B11" s="7" t="s">
        <v>17</v>
      </c>
      <c r="C11" s="8" t="s">
        <v>40</v>
      </c>
      <c r="D11" s="125">
        <v>110000000964</v>
      </c>
      <c r="E11" s="24" t="s">
        <v>62</v>
      </c>
      <c r="F11" s="9">
        <v>349000</v>
      </c>
      <c r="G11" s="39"/>
    </row>
    <row r="12" spans="1:7" s="28" customFormat="1" ht="21">
      <c r="A12" s="5">
        <v>5</v>
      </c>
      <c r="B12" s="7" t="s">
        <v>25</v>
      </c>
      <c r="C12" s="8" t="s">
        <v>402</v>
      </c>
      <c r="D12" s="125">
        <v>110000000965</v>
      </c>
      <c r="E12" s="24" t="s">
        <v>56</v>
      </c>
      <c r="F12" s="9">
        <v>471800</v>
      </c>
      <c r="G12" s="39"/>
    </row>
    <row r="13" spans="1:7" s="28" customFormat="1" ht="21">
      <c r="A13" s="5">
        <v>6</v>
      </c>
      <c r="B13" s="7" t="s">
        <v>36</v>
      </c>
      <c r="C13" s="8" t="s">
        <v>380</v>
      </c>
      <c r="D13" s="125">
        <v>110000000966</v>
      </c>
      <c r="E13" s="8" t="s">
        <v>66</v>
      </c>
      <c r="F13" s="9">
        <v>459000</v>
      </c>
      <c r="G13" s="39"/>
    </row>
    <row r="14" spans="1:7" s="28" customFormat="1" ht="21">
      <c r="A14" s="5">
        <v>7</v>
      </c>
      <c r="B14" s="7" t="s">
        <v>181</v>
      </c>
      <c r="C14" s="8" t="s">
        <v>182</v>
      </c>
      <c r="D14" s="125">
        <v>110000000967</v>
      </c>
      <c r="E14" s="10" t="s">
        <v>203</v>
      </c>
      <c r="F14" s="19">
        <v>569240</v>
      </c>
      <c r="G14" s="39"/>
    </row>
    <row r="15" spans="1:7" s="28" customFormat="1" ht="21">
      <c r="A15" s="5">
        <v>8</v>
      </c>
      <c r="B15" s="7" t="s">
        <v>189</v>
      </c>
      <c r="C15" s="8" t="s">
        <v>190</v>
      </c>
      <c r="D15" s="125">
        <v>110000000968</v>
      </c>
      <c r="E15" s="10" t="s">
        <v>203</v>
      </c>
      <c r="F15" s="19">
        <v>569240</v>
      </c>
      <c r="G15" s="39"/>
    </row>
    <row r="16" spans="1:7" s="28" customFormat="1" ht="21">
      <c r="A16" s="5">
        <v>9</v>
      </c>
      <c r="B16" s="7" t="s">
        <v>192</v>
      </c>
      <c r="C16" s="8" t="s">
        <v>368</v>
      </c>
      <c r="D16" s="125">
        <v>110000000969</v>
      </c>
      <c r="E16" s="10" t="s">
        <v>205</v>
      </c>
      <c r="F16" s="19">
        <v>22000</v>
      </c>
      <c r="G16" s="39"/>
    </row>
    <row r="17" spans="1:7" s="28" customFormat="1" ht="21">
      <c r="A17" s="5"/>
      <c r="B17" s="7"/>
      <c r="C17" s="8"/>
      <c r="D17" s="125"/>
      <c r="E17" s="10"/>
      <c r="F17" s="63">
        <f>SUM(F8:F16)</f>
        <v>3939280</v>
      </c>
      <c r="G17" s="63"/>
    </row>
    <row r="18" spans="1:7" s="28" customFormat="1" ht="21">
      <c r="A18" s="5"/>
      <c r="B18" s="80" t="s">
        <v>298</v>
      </c>
      <c r="C18" s="8"/>
      <c r="D18" s="125"/>
      <c r="E18" s="10"/>
      <c r="F18" s="19"/>
      <c r="G18" s="39"/>
    </row>
    <row r="19" spans="1:7" s="28" customFormat="1" ht="21">
      <c r="A19" s="29">
        <v>1</v>
      </c>
      <c r="B19" s="36" t="s">
        <v>292</v>
      </c>
      <c r="C19" s="54" t="s">
        <v>383</v>
      </c>
      <c r="D19" s="136">
        <v>110000000938</v>
      </c>
      <c r="E19" s="35" t="s">
        <v>76</v>
      </c>
      <c r="F19" s="88">
        <v>31019</v>
      </c>
      <c r="G19" s="44"/>
    </row>
    <row r="20" spans="1:7" s="28" customFormat="1" ht="21">
      <c r="A20" s="29"/>
      <c r="B20" s="36"/>
      <c r="C20" s="54"/>
      <c r="D20" s="136"/>
      <c r="E20" s="35"/>
      <c r="F20" s="88"/>
      <c r="G20" s="44"/>
    </row>
    <row r="21" spans="1:7" s="28" customFormat="1" ht="21">
      <c r="A21" s="40"/>
      <c r="B21" s="80" t="s">
        <v>296</v>
      </c>
      <c r="C21" s="115"/>
      <c r="D21" s="138"/>
      <c r="E21" s="46"/>
      <c r="F21" s="121"/>
      <c r="G21" s="122"/>
    </row>
    <row r="22" spans="1:7" s="28" customFormat="1" ht="21">
      <c r="A22" s="29">
        <v>1</v>
      </c>
      <c r="B22" s="31" t="s">
        <v>346</v>
      </c>
      <c r="C22" s="54" t="s">
        <v>403</v>
      </c>
      <c r="D22" s="136">
        <v>110000001210</v>
      </c>
      <c r="E22" s="54" t="s">
        <v>141</v>
      </c>
      <c r="F22" s="33">
        <v>5778</v>
      </c>
      <c r="G22" s="43"/>
    </row>
    <row r="23" spans="1:7" s="28" customFormat="1" ht="21">
      <c r="A23" s="29">
        <v>2</v>
      </c>
      <c r="B23" s="31" t="s">
        <v>347</v>
      </c>
      <c r="C23" s="54" t="s">
        <v>384</v>
      </c>
      <c r="D23" s="136">
        <v>110000001211</v>
      </c>
      <c r="E23" s="54" t="s">
        <v>141</v>
      </c>
      <c r="F23" s="33">
        <v>15000</v>
      </c>
      <c r="G23" s="43"/>
    </row>
    <row r="24" spans="1:7" s="28" customFormat="1" ht="21">
      <c r="A24" s="29"/>
      <c r="B24" s="31"/>
      <c r="C24" s="54"/>
      <c r="D24" s="136"/>
      <c r="E24" s="54"/>
      <c r="F24" s="95">
        <f>SUM(F22:F23)</f>
        <v>20778</v>
      </c>
      <c r="G24" s="95"/>
    </row>
    <row r="25" spans="1:7" s="28" customFormat="1" ht="21">
      <c r="A25" s="40"/>
      <c r="B25" s="111" t="s">
        <v>289</v>
      </c>
      <c r="C25" s="115"/>
      <c r="D25" s="138"/>
      <c r="E25" s="115"/>
      <c r="F25" s="164"/>
      <c r="G25" s="48"/>
    </row>
    <row r="26" spans="1:7" s="28" customFormat="1" ht="21">
      <c r="A26" s="5">
        <v>1</v>
      </c>
      <c r="B26" s="7" t="s">
        <v>150</v>
      </c>
      <c r="C26" s="8" t="s">
        <v>385</v>
      </c>
      <c r="D26" s="125">
        <v>110000001133</v>
      </c>
      <c r="E26" s="8" t="s">
        <v>116</v>
      </c>
      <c r="F26" s="64">
        <v>40000</v>
      </c>
      <c r="G26" s="97"/>
    </row>
    <row r="27" spans="1:7" ht="21.75" thickBot="1">
      <c r="A27" s="148"/>
      <c r="B27" s="150"/>
      <c r="C27" s="149"/>
      <c r="D27" s="190" t="s">
        <v>360</v>
      </c>
      <c r="E27" s="190"/>
      <c r="F27" s="99">
        <f>+F6+F17+F19+F24+F26</f>
        <v>4089927</v>
      </c>
      <c r="G27" s="99"/>
    </row>
    <row r="28" ht="21.75" thickTop="1"/>
  </sheetData>
  <sheetProtection/>
  <mergeCells count="3">
    <mergeCell ref="A1:G1"/>
    <mergeCell ref="A2:G2"/>
    <mergeCell ref="D27:E27"/>
  </mergeCells>
  <printOptions horizontalCentered="1"/>
  <pageMargins left="0" right="0.3937007874015748" top="0.7480314960629921" bottom="0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3"/>
  <sheetViews>
    <sheetView zoomScalePageLayoutView="0" workbookViewId="0" topLeftCell="A1">
      <selection activeCell="E11" sqref="E11"/>
    </sheetView>
  </sheetViews>
  <sheetFormatPr defaultColWidth="8.7109375" defaultRowHeight="15"/>
  <cols>
    <col min="1" max="1" width="5.140625" style="4" bestFit="1" customWidth="1"/>
    <col min="2" max="2" width="40.140625" style="1" customWidth="1"/>
    <col min="3" max="3" width="22.28125" style="4" customWidth="1"/>
    <col min="4" max="4" width="16.8515625" style="130" customWidth="1"/>
    <col min="5" max="5" width="12.7109375" style="1" customWidth="1"/>
    <col min="6" max="6" width="14.57421875" style="3" customWidth="1"/>
    <col min="7" max="7" width="29.57421875" style="3" customWidth="1"/>
    <col min="8" max="16384" width="8.7109375" style="1" customWidth="1"/>
  </cols>
  <sheetData>
    <row r="1" spans="1:7" ht="23.25">
      <c r="A1" s="188" t="s">
        <v>357</v>
      </c>
      <c r="B1" s="188"/>
      <c r="C1" s="188"/>
      <c r="D1" s="188"/>
      <c r="E1" s="188"/>
      <c r="F1" s="188"/>
      <c r="G1" s="188"/>
    </row>
    <row r="2" spans="1:7" s="72" customFormat="1" ht="26.25">
      <c r="A2" s="189" t="s">
        <v>318</v>
      </c>
      <c r="B2" s="189"/>
      <c r="C2" s="189"/>
      <c r="D2" s="189"/>
      <c r="E2" s="189"/>
      <c r="F2" s="189"/>
      <c r="G2" s="189"/>
    </row>
    <row r="3" spans="1:7" s="72" customFormat="1" ht="12.75" customHeight="1">
      <c r="A3" s="124"/>
      <c r="B3" s="124"/>
      <c r="C3" s="123"/>
      <c r="D3" s="129"/>
      <c r="E3" s="124"/>
      <c r="F3" s="124"/>
      <c r="G3" s="124"/>
    </row>
    <row r="4" spans="1:7" s="23" customFormat="1" ht="42">
      <c r="A4" s="143" t="s">
        <v>11</v>
      </c>
      <c r="B4" s="143" t="s">
        <v>12</v>
      </c>
      <c r="C4" s="143" t="s">
        <v>358</v>
      </c>
      <c r="D4" s="156" t="s">
        <v>290</v>
      </c>
      <c r="E4" s="154" t="s">
        <v>291</v>
      </c>
      <c r="F4" s="155" t="s">
        <v>359</v>
      </c>
      <c r="G4" s="143" t="s">
        <v>0</v>
      </c>
    </row>
    <row r="5" spans="1:7" s="23" customFormat="1" ht="21.75" customHeight="1">
      <c r="A5" s="69"/>
      <c r="B5" s="80" t="s">
        <v>307</v>
      </c>
      <c r="C5" s="69"/>
      <c r="D5" s="128"/>
      <c r="E5" s="70"/>
      <c r="F5" s="96"/>
      <c r="G5" s="96"/>
    </row>
    <row r="6" spans="1:7" s="28" customFormat="1" ht="21">
      <c r="A6" s="5">
        <v>1</v>
      </c>
      <c r="B6" s="7" t="s">
        <v>34</v>
      </c>
      <c r="C6" s="8" t="s">
        <v>381</v>
      </c>
      <c r="D6" s="125">
        <v>110000000970</v>
      </c>
      <c r="E6" s="24" t="s">
        <v>62</v>
      </c>
      <c r="F6" s="9">
        <v>349000</v>
      </c>
      <c r="G6" s="6"/>
    </row>
    <row r="7" spans="1:7" s="28" customFormat="1" ht="21">
      <c r="A7" s="5">
        <v>2</v>
      </c>
      <c r="B7" s="7" t="s">
        <v>37</v>
      </c>
      <c r="C7" s="8" t="s">
        <v>382</v>
      </c>
      <c r="D7" s="125">
        <v>110000000971</v>
      </c>
      <c r="E7" s="8" t="s">
        <v>67</v>
      </c>
      <c r="F7" s="9">
        <v>950000</v>
      </c>
      <c r="G7" s="6"/>
    </row>
    <row r="8" spans="1:7" s="28" customFormat="1" ht="21">
      <c r="A8" s="5"/>
      <c r="B8" s="7"/>
      <c r="C8" s="8"/>
      <c r="D8" s="125"/>
      <c r="E8" s="8"/>
      <c r="F8" s="64">
        <f>SUM(F6:F7)</f>
        <v>1299000</v>
      </c>
      <c r="G8" s="64"/>
    </row>
    <row r="9" spans="1:7" s="28" customFormat="1" ht="21.75" customHeight="1">
      <c r="A9" s="5"/>
      <c r="B9" s="80" t="s">
        <v>294</v>
      </c>
      <c r="C9" s="8"/>
      <c r="D9" s="125"/>
      <c r="E9" s="8"/>
      <c r="F9" s="9"/>
      <c r="G9" s="6"/>
    </row>
    <row r="10" spans="1:7" s="28" customFormat="1" ht="21">
      <c r="A10" s="29">
        <v>1</v>
      </c>
      <c r="B10" s="31" t="s">
        <v>333</v>
      </c>
      <c r="C10" s="54" t="s">
        <v>72</v>
      </c>
      <c r="D10" s="136">
        <v>110000001186</v>
      </c>
      <c r="E10" s="30" t="s">
        <v>75</v>
      </c>
      <c r="F10" s="95">
        <v>40396</v>
      </c>
      <c r="G10" s="87"/>
    </row>
    <row r="11" spans="1:7" s="28" customFormat="1" ht="21.75" customHeight="1">
      <c r="A11" s="29"/>
      <c r="B11" s="80" t="s">
        <v>295</v>
      </c>
      <c r="C11" s="54"/>
      <c r="D11" s="136"/>
      <c r="E11" s="30"/>
      <c r="F11" s="33"/>
      <c r="G11" s="34"/>
    </row>
    <row r="12" spans="1:7" s="28" customFormat="1" ht="21">
      <c r="A12" s="29">
        <v>1</v>
      </c>
      <c r="B12" s="50" t="s">
        <v>319</v>
      </c>
      <c r="C12" s="54" t="s">
        <v>404</v>
      </c>
      <c r="D12" s="136">
        <v>110000001189</v>
      </c>
      <c r="E12" s="51" t="s">
        <v>122</v>
      </c>
      <c r="F12" s="53">
        <v>6732.44</v>
      </c>
      <c r="G12" s="43"/>
    </row>
    <row r="13" spans="1:7" s="28" customFormat="1" ht="21">
      <c r="A13" s="29">
        <v>2</v>
      </c>
      <c r="B13" s="50" t="s">
        <v>120</v>
      </c>
      <c r="C13" s="29" t="s">
        <v>405</v>
      </c>
      <c r="D13" s="136">
        <v>110000001190</v>
      </c>
      <c r="E13" s="51" t="s">
        <v>122</v>
      </c>
      <c r="F13" s="53">
        <v>28815.1</v>
      </c>
      <c r="G13" s="43"/>
    </row>
    <row r="14" spans="1:7" s="28" customFormat="1" ht="21">
      <c r="A14" s="29"/>
      <c r="B14" s="50"/>
      <c r="C14" s="29"/>
      <c r="D14" s="136"/>
      <c r="E14" s="51"/>
      <c r="F14" s="100">
        <f>SUM(F12:F13)</f>
        <v>35547.54</v>
      </c>
      <c r="G14" s="100"/>
    </row>
    <row r="15" spans="1:7" s="28" customFormat="1" ht="21.75" customHeight="1">
      <c r="A15" s="29"/>
      <c r="B15" s="80" t="s">
        <v>296</v>
      </c>
      <c r="C15" s="29"/>
      <c r="D15" s="136"/>
      <c r="E15" s="51"/>
      <c r="F15" s="53"/>
      <c r="G15" s="43"/>
    </row>
    <row r="16" spans="1:7" s="28" customFormat="1" ht="21">
      <c r="A16" s="29">
        <v>1</v>
      </c>
      <c r="B16" s="31" t="s">
        <v>135</v>
      </c>
      <c r="C16" s="54" t="s">
        <v>406</v>
      </c>
      <c r="D16" s="136">
        <v>110000001212</v>
      </c>
      <c r="E16" s="54" t="s">
        <v>140</v>
      </c>
      <c r="F16" s="33">
        <v>42790</v>
      </c>
      <c r="G16" s="43"/>
    </row>
    <row r="17" spans="1:7" s="28" customFormat="1" ht="21">
      <c r="A17" s="29">
        <v>2</v>
      </c>
      <c r="B17" s="59" t="s">
        <v>270</v>
      </c>
      <c r="C17" s="57" t="s">
        <v>407</v>
      </c>
      <c r="D17" s="136">
        <v>110000001213</v>
      </c>
      <c r="E17" s="61" t="s">
        <v>272</v>
      </c>
      <c r="F17" s="62">
        <v>128614</v>
      </c>
      <c r="G17" s="62"/>
    </row>
    <row r="18" spans="1:7" s="28" customFormat="1" ht="21">
      <c r="A18" s="29"/>
      <c r="B18" s="59"/>
      <c r="C18" s="57"/>
      <c r="D18" s="139"/>
      <c r="E18" s="61"/>
      <c r="F18" s="101">
        <f>SUM(F16:F17)</f>
        <v>171404</v>
      </c>
      <c r="G18" s="101"/>
    </row>
    <row r="19" spans="1:7" s="28" customFormat="1" ht="21">
      <c r="A19" s="29"/>
      <c r="B19" s="81" t="s">
        <v>289</v>
      </c>
      <c r="C19" s="57"/>
      <c r="D19" s="139"/>
      <c r="E19" s="61"/>
      <c r="F19" s="62"/>
      <c r="G19" s="62"/>
    </row>
    <row r="20" spans="1:7" ht="21">
      <c r="A20" s="5">
        <v>1</v>
      </c>
      <c r="B20" s="7" t="s">
        <v>334</v>
      </c>
      <c r="C20" s="8" t="s">
        <v>397</v>
      </c>
      <c r="D20" s="125">
        <v>110000001134</v>
      </c>
      <c r="E20" s="8" t="s">
        <v>107</v>
      </c>
      <c r="F20" s="9">
        <v>66500</v>
      </c>
      <c r="G20" s="6"/>
    </row>
    <row r="21" spans="1:7" ht="21">
      <c r="A21" s="5">
        <v>2</v>
      </c>
      <c r="B21" s="7" t="s">
        <v>335</v>
      </c>
      <c r="C21" s="8" t="s">
        <v>398</v>
      </c>
      <c r="D21" s="125">
        <v>110000001135</v>
      </c>
      <c r="E21" s="8" t="s">
        <v>75</v>
      </c>
      <c r="F21" s="9">
        <v>103170</v>
      </c>
      <c r="G21" s="6"/>
    </row>
    <row r="22" spans="1:7" ht="21">
      <c r="A22" s="15"/>
      <c r="B22" s="16"/>
      <c r="C22" s="15"/>
      <c r="D22" s="131"/>
      <c r="E22" s="16"/>
      <c r="F22" s="82">
        <f>SUM(F20:F21)</f>
        <v>169670</v>
      </c>
      <c r="G22" s="82"/>
    </row>
    <row r="23" spans="1:7" ht="21.75" thickBot="1">
      <c r="A23" s="148"/>
      <c r="B23" s="150"/>
      <c r="C23" s="149"/>
      <c r="D23" s="190" t="s">
        <v>360</v>
      </c>
      <c r="E23" s="190"/>
      <c r="F23" s="85">
        <f>+F8+F10+F14+F18+F22</f>
        <v>1716017.54</v>
      </c>
      <c r="G23" s="85"/>
    </row>
    <row r="24" ht="21.75" thickTop="1"/>
  </sheetData>
  <sheetProtection/>
  <mergeCells count="3">
    <mergeCell ref="A1:G1"/>
    <mergeCell ref="A2:G2"/>
    <mergeCell ref="D23:E23"/>
  </mergeCells>
  <printOptions horizontalCentered="1"/>
  <pageMargins left="0" right="0.3937007874015748" top="0.7480314960629921" bottom="0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G20"/>
  <sheetViews>
    <sheetView zoomScalePageLayoutView="0" workbookViewId="0" topLeftCell="A1">
      <selection activeCell="E13" sqref="E13"/>
    </sheetView>
  </sheetViews>
  <sheetFormatPr defaultColWidth="8.7109375" defaultRowHeight="15"/>
  <cols>
    <col min="1" max="1" width="5.140625" style="4" bestFit="1" customWidth="1"/>
    <col min="2" max="2" width="40.57421875" style="1" customWidth="1"/>
    <col min="3" max="3" width="21.421875" style="4" customWidth="1"/>
    <col min="4" max="4" width="15.8515625" style="130" customWidth="1"/>
    <col min="5" max="5" width="11.57421875" style="1" customWidth="1"/>
    <col min="6" max="6" width="15.421875" style="65" customWidth="1"/>
    <col min="7" max="7" width="29.421875" style="65" customWidth="1"/>
    <col min="8" max="16384" width="8.7109375" style="1" customWidth="1"/>
  </cols>
  <sheetData>
    <row r="1" spans="1:7" ht="23.25">
      <c r="A1" s="188" t="s">
        <v>357</v>
      </c>
      <c r="B1" s="188"/>
      <c r="C1" s="188"/>
      <c r="D1" s="188"/>
      <c r="E1" s="188"/>
      <c r="F1" s="188"/>
      <c r="G1" s="188"/>
    </row>
    <row r="2" spans="1:7" s="72" customFormat="1" ht="21.75" customHeight="1">
      <c r="A2" s="189" t="s">
        <v>321</v>
      </c>
      <c r="B2" s="189"/>
      <c r="C2" s="189"/>
      <c r="D2" s="189"/>
      <c r="E2" s="189"/>
      <c r="F2" s="189"/>
      <c r="G2" s="189"/>
    </row>
    <row r="3" spans="1:7" s="72" customFormat="1" ht="3" customHeight="1">
      <c r="A3" s="124"/>
      <c r="B3" s="124"/>
      <c r="C3" s="123"/>
      <c r="D3" s="129"/>
      <c r="E3" s="124"/>
      <c r="F3" s="124"/>
      <c r="G3" s="124"/>
    </row>
    <row r="4" spans="1:7" s="23" customFormat="1" ht="42">
      <c r="A4" s="143" t="s">
        <v>11</v>
      </c>
      <c r="B4" s="143" t="s">
        <v>12</v>
      </c>
      <c r="C4" s="143" t="s">
        <v>358</v>
      </c>
      <c r="D4" s="156" t="s">
        <v>290</v>
      </c>
      <c r="E4" s="154" t="s">
        <v>291</v>
      </c>
      <c r="F4" s="155" t="s">
        <v>359</v>
      </c>
      <c r="G4" s="143" t="s">
        <v>0</v>
      </c>
    </row>
    <row r="5" spans="1:7" s="23" customFormat="1" ht="21">
      <c r="A5" s="69"/>
      <c r="B5" s="80" t="s">
        <v>307</v>
      </c>
      <c r="C5" s="69"/>
      <c r="D5" s="128"/>
      <c r="E5" s="70"/>
      <c r="F5" s="96"/>
      <c r="G5" s="96"/>
    </row>
    <row r="6" spans="1:7" ht="21">
      <c r="A6" s="5">
        <v>1</v>
      </c>
      <c r="B6" s="7" t="s">
        <v>14</v>
      </c>
      <c r="C6" s="8" t="s">
        <v>364</v>
      </c>
      <c r="D6" s="125">
        <v>110000000973</v>
      </c>
      <c r="E6" s="8" t="s">
        <v>61</v>
      </c>
      <c r="F6" s="9">
        <v>339000</v>
      </c>
      <c r="G6" s="39"/>
    </row>
    <row r="7" spans="1:7" ht="21">
      <c r="A7" s="5">
        <v>2</v>
      </c>
      <c r="B7" s="7" t="s">
        <v>15</v>
      </c>
      <c r="C7" s="8" t="s">
        <v>365</v>
      </c>
      <c r="D7" s="125">
        <v>110000000974</v>
      </c>
      <c r="E7" s="8" t="s">
        <v>61</v>
      </c>
      <c r="F7" s="9">
        <v>339000</v>
      </c>
      <c r="G7" s="39"/>
    </row>
    <row r="8" spans="1:7" ht="21">
      <c r="A8" s="5">
        <v>3</v>
      </c>
      <c r="B8" s="7" t="s">
        <v>16</v>
      </c>
      <c r="C8" s="8" t="s">
        <v>366</v>
      </c>
      <c r="D8" s="125">
        <v>110000000975</v>
      </c>
      <c r="E8" s="8" t="s">
        <v>61</v>
      </c>
      <c r="F8" s="9">
        <v>339000</v>
      </c>
      <c r="G8" s="39"/>
    </row>
    <row r="9" spans="1:7" ht="21">
      <c r="A9" s="5">
        <v>4</v>
      </c>
      <c r="B9" s="7" t="s">
        <v>18</v>
      </c>
      <c r="C9" s="8" t="s">
        <v>367</v>
      </c>
      <c r="D9" s="125">
        <v>110000000976</v>
      </c>
      <c r="E9" s="8" t="s">
        <v>64</v>
      </c>
      <c r="F9" s="9">
        <v>586900</v>
      </c>
      <c r="G9" s="39"/>
    </row>
    <row r="10" spans="1:7" ht="21">
      <c r="A10" s="5"/>
      <c r="B10" s="7"/>
      <c r="C10" s="8"/>
      <c r="D10" s="125"/>
      <c r="E10" s="8"/>
      <c r="F10" s="64">
        <f>SUM(F6:F9)</f>
        <v>1603900</v>
      </c>
      <c r="G10" s="64"/>
    </row>
    <row r="11" spans="1:7" ht="21">
      <c r="A11" s="5"/>
      <c r="B11" s="80" t="s">
        <v>296</v>
      </c>
      <c r="C11" s="8"/>
      <c r="D11" s="125"/>
      <c r="E11" s="8"/>
      <c r="F11" s="9"/>
      <c r="G11" s="39"/>
    </row>
    <row r="12" spans="1:7" ht="21">
      <c r="A12" s="29">
        <v>1</v>
      </c>
      <c r="B12" s="31" t="s">
        <v>79</v>
      </c>
      <c r="C12" s="29" t="s">
        <v>389</v>
      </c>
      <c r="D12" s="136">
        <v>110000001214</v>
      </c>
      <c r="E12" s="35" t="s">
        <v>143</v>
      </c>
      <c r="F12" s="45">
        <v>56050</v>
      </c>
      <c r="G12" s="43"/>
    </row>
    <row r="13" spans="1:7" ht="21">
      <c r="A13" s="29">
        <v>2</v>
      </c>
      <c r="B13" s="31" t="s">
        <v>348</v>
      </c>
      <c r="C13" s="29" t="s">
        <v>390</v>
      </c>
      <c r="D13" s="136">
        <v>110000001215</v>
      </c>
      <c r="E13" s="35" t="s">
        <v>58</v>
      </c>
      <c r="F13" s="45">
        <v>395000</v>
      </c>
      <c r="G13" s="43"/>
    </row>
    <row r="14" spans="1:7" ht="21">
      <c r="A14" s="29">
        <v>3</v>
      </c>
      <c r="B14" s="31" t="s">
        <v>128</v>
      </c>
      <c r="C14" s="54" t="s">
        <v>391</v>
      </c>
      <c r="D14" s="136">
        <v>110000001216</v>
      </c>
      <c r="E14" s="54" t="s">
        <v>139</v>
      </c>
      <c r="F14" s="33">
        <v>40000</v>
      </c>
      <c r="G14" s="43"/>
    </row>
    <row r="15" spans="1:7" ht="21">
      <c r="A15" s="29">
        <v>4</v>
      </c>
      <c r="B15" s="31" t="s">
        <v>128</v>
      </c>
      <c r="C15" s="54" t="s">
        <v>392</v>
      </c>
      <c r="D15" s="136">
        <v>110000001217</v>
      </c>
      <c r="E15" s="54" t="s">
        <v>139</v>
      </c>
      <c r="F15" s="33">
        <v>40000</v>
      </c>
      <c r="G15" s="43"/>
    </row>
    <row r="16" spans="1:7" ht="21">
      <c r="A16" s="29">
        <v>5</v>
      </c>
      <c r="B16" s="31" t="s">
        <v>128</v>
      </c>
      <c r="C16" s="54" t="s">
        <v>393</v>
      </c>
      <c r="D16" s="136">
        <v>110000001218</v>
      </c>
      <c r="E16" s="29" t="s">
        <v>139</v>
      </c>
      <c r="F16" s="68">
        <v>40000</v>
      </c>
      <c r="G16" s="62"/>
    </row>
    <row r="17" spans="1:7" ht="21">
      <c r="A17" s="29">
        <v>6</v>
      </c>
      <c r="B17" s="31" t="s">
        <v>136</v>
      </c>
      <c r="C17" s="54" t="s">
        <v>394</v>
      </c>
      <c r="D17" s="136">
        <v>110000001219</v>
      </c>
      <c r="E17" s="54" t="s">
        <v>142</v>
      </c>
      <c r="F17" s="33">
        <v>20998</v>
      </c>
      <c r="G17" s="43"/>
    </row>
    <row r="18" spans="1:7" ht="21">
      <c r="A18" s="29">
        <v>7</v>
      </c>
      <c r="B18" s="31" t="s">
        <v>136</v>
      </c>
      <c r="C18" s="54" t="s">
        <v>395</v>
      </c>
      <c r="D18" s="136">
        <v>110000001220</v>
      </c>
      <c r="E18" s="54" t="s">
        <v>142</v>
      </c>
      <c r="F18" s="33">
        <v>20998</v>
      </c>
      <c r="G18" s="43"/>
    </row>
    <row r="19" spans="1:7" ht="21">
      <c r="A19" s="15"/>
      <c r="B19" s="16"/>
      <c r="C19" s="15"/>
      <c r="D19" s="131"/>
      <c r="E19" s="16"/>
      <c r="F19" s="98">
        <f>SUM(F12:F18)</f>
        <v>613046</v>
      </c>
      <c r="G19" s="98"/>
    </row>
    <row r="20" spans="1:7" ht="21">
      <c r="A20" s="145"/>
      <c r="B20" s="147"/>
      <c r="C20" s="146"/>
      <c r="D20" s="191" t="s">
        <v>360</v>
      </c>
      <c r="E20" s="191"/>
      <c r="F20" s="163">
        <f>+F10+F19</f>
        <v>2216946</v>
      </c>
      <c r="G20" s="163"/>
    </row>
    <row r="21" ht="6" customHeight="1"/>
  </sheetData>
  <sheetProtection/>
  <mergeCells count="3">
    <mergeCell ref="A1:G1"/>
    <mergeCell ref="A2:G2"/>
    <mergeCell ref="D20:E20"/>
  </mergeCells>
  <printOptions horizontalCentered="1"/>
  <pageMargins left="0" right="0.3937007874015748" top="0.5511811023622047" bottom="0" header="0.31496062992125984" footer="0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G24"/>
  <sheetViews>
    <sheetView zoomScalePageLayoutView="0" workbookViewId="0" topLeftCell="A1">
      <selection activeCell="E12" sqref="E12"/>
    </sheetView>
  </sheetViews>
  <sheetFormatPr defaultColWidth="8.7109375" defaultRowHeight="15"/>
  <cols>
    <col min="1" max="1" width="5.140625" style="4" bestFit="1" customWidth="1"/>
    <col min="2" max="2" width="36.8515625" style="1" customWidth="1"/>
    <col min="3" max="3" width="21.140625" style="27" customWidth="1"/>
    <col min="4" max="4" width="15.00390625" style="130" customWidth="1"/>
    <col min="5" max="5" width="11.57421875" style="4" customWidth="1"/>
    <col min="6" max="6" width="15.8515625" style="3" customWidth="1"/>
    <col min="7" max="7" width="32.57421875" style="3" customWidth="1"/>
    <col min="8" max="16384" width="8.7109375" style="1" customWidth="1"/>
  </cols>
  <sheetData>
    <row r="1" spans="1:7" ht="23.25">
      <c r="A1" s="188" t="s">
        <v>357</v>
      </c>
      <c r="B1" s="188"/>
      <c r="C1" s="188"/>
      <c r="D1" s="188"/>
      <c r="E1" s="188"/>
      <c r="F1" s="188"/>
      <c r="G1" s="188"/>
    </row>
    <row r="2" spans="1:7" s="72" customFormat="1" ht="22.5" customHeight="1">
      <c r="A2" s="189" t="s">
        <v>322</v>
      </c>
      <c r="B2" s="189"/>
      <c r="C2" s="189"/>
      <c r="D2" s="189"/>
      <c r="E2" s="189"/>
      <c r="F2" s="189"/>
      <c r="G2" s="189"/>
    </row>
    <row r="3" spans="1:7" s="72" customFormat="1" ht="6" customHeight="1">
      <c r="A3" s="124"/>
      <c r="B3" s="124"/>
      <c r="C3" s="166"/>
      <c r="D3" s="129"/>
      <c r="E3" s="123"/>
      <c r="F3" s="124"/>
      <c r="G3" s="124"/>
    </row>
    <row r="4" spans="1:7" s="153" customFormat="1" ht="42">
      <c r="A4" s="143" t="s">
        <v>11</v>
      </c>
      <c r="B4" s="143" t="s">
        <v>12</v>
      </c>
      <c r="C4" s="143" t="s">
        <v>358</v>
      </c>
      <c r="D4" s="156" t="s">
        <v>290</v>
      </c>
      <c r="E4" s="154" t="s">
        <v>291</v>
      </c>
      <c r="F4" s="155" t="s">
        <v>359</v>
      </c>
      <c r="G4" s="143" t="s">
        <v>0</v>
      </c>
    </row>
    <row r="5" spans="1:7" s="23" customFormat="1" ht="21">
      <c r="A5" s="69"/>
      <c r="B5" s="80" t="s">
        <v>293</v>
      </c>
      <c r="C5" s="152"/>
      <c r="D5" s="128"/>
      <c r="E5" s="70"/>
      <c r="F5" s="96"/>
      <c r="G5" s="69"/>
    </row>
    <row r="6" spans="1:7" ht="21">
      <c r="A6" s="5">
        <v>1</v>
      </c>
      <c r="B6" s="7" t="s">
        <v>339</v>
      </c>
      <c r="C6" s="54" t="s">
        <v>378</v>
      </c>
      <c r="D6" s="125">
        <v>110000000934</v>
      </c>
      <c r="E6" s="5" t="s">
        <v>10</v>
      </c>
      <c r="F6" s="63">
        <v>45000</v>
      </c>
      <c r="G6" s="2"/>
    </row>
    <row r="7" spans="1:7" ht="21">
      <c r="A7" s="5"/>
      <c r="B7" s="80" t="s">
        <v>307</v>
      </c>
      <c r="C7" s="54"/>
      <c r="D7" s="125"/>
      <c r="E7" s="5"/>
      <c r="F7" s="19"/>
      <c r="G7" s="2"/>
    </row>
    <row r="8" spans="1:7" ht="18.75" customHeight="1">
      <c r="A8" s="5">
        <v>1</v>
      </c>
      <c r="B8" s="7" t="s">
        <v>33</v>
      </c>
      <c r="C8" s="54" t="s">
        <v>54</v>
      </c>
      <c r="D8" s="125">
        <v>110000000979</v>
      </c>
      <c r="E8" s="8" t="s">
        <v>63</v>
      </c>
      <c r="F8" s="9">
        <v>510000</v>
      </c>
      <c r="G8" s="6"/>
    </row>
    <row r="9" spans="1:7" ht="18.75" customHeight="1">
      <c r="A9" s="5">
        <v>2</v>
      </c>
      <c r="B9" s="7" t="s">
        <v>35</v>
      </c>
      <c r="C9" s="54" t="s">
        <v>55</v>
      </c>
      <c r="D9" s="125">
        <v>110000000980</v>
      </c>
      <c r="E9" s="8" t="s">
        <v>66</v>
      </c>
      <c r="F9" s="9">
        <v>459000</v>
      </c>
      <c r="G9" s="6"/>
    </row>
    <row r="10" spans="1:7" ht="18.75" customHeight="1">
      <c r="A10" s="5">
        <v>3</v>
      </c>
      <c r="B10" s="7" t="s">
        <v>183</v>
      </c>
      <c r="C10" s="54" t="s">
        <v>184</v>
      </c>
      <c r="D10" s="125">
        <v>110000000981</v>
      </c>
      <c r="E10" s="10" t="s">
        <v>203</v>
      </c>
      <c r="F10" s="19">
        <v>569240</v>
      </c>
      <c r="G10" s="6"/>
    </row>
    <row r="11" spans="1:7" ht="18.75" customHeight="1">
      <c r="A11" s="5">
        <v>4</v>
      </c>
      <c r="B11" s="7" t="s">
        <v>185</v>
      </c>
      <c r="C11" s="54" t="s">
        <v>186</v>
      </c>
      <c r="D11" s="125">
        <v>110000000982</v>
      </c>
      <c r="E11" s="10" t="s">
        <v>203</v>
      </c>
      <c r="F11" s="19">
        <v>569240</v>
      </c>
      <c r="G11" s="6"/>
    </row>
    <row r="12" spans="1:7" ht="18.75" customHeight="1">
      <c r="A12" s="5">
        <v>5</v>
      </c>
      <c r="B12" s="7" t="s">
        <v>338</v>
      </c>
      <c r="C12" s="54" t="s">
        <v>193</v>
      </c>
      <c r="D12" s="125">
        <v>110000000983</v>
      </c>
      <c r="E12" s="10" t="s">
        <v>179</v>
      </c>
      <c r="F12" s="19">
        <v>559717</v>
      </c>
      <c r="G12" s="6"/>
    </row>
    <row r="13" spans="1:7" ht="18.75" customHeight="1">
      <c r="A13" s="5">
        <v>6</v>
      </c>
      <c r="B13" s="7" t="s">
        <v>337</v>
      </c>
      <c r="C13" s="54" t="s">
        <v>194</v>
      </c>
      <c r="D13" s="125">
        <v>110000000984</v>
      </c>
      <c r="E13" s="10" t="s">
        <v>179</v>
      </c>
      <c r="F13" s="19">
        <v>559717</v>
      </c>
      <c r="G13" s="6"/>
    </row>
    <row r="14" spans="1:7" ht="18.75" customHeight="1">
      <c r="A14" s="5">
        <v>7</v>
      </c>
      <c r="B14" s="7" t="s">
        <v>197</v>
      </c>
      <c r="C14" s="54" t="s">
        <v>198</v>
      </c>
      <c r="D14" s="125">
        <v>110000000985</v>
      </c>
      <c r="E14" s="10" t="s">
        <v>179</v>
      </c>
      <c r="F14" s="19">
        <v>539494</v>
      </c>
      <c r="G14" s="6"/>
    </row>
    <row r="15" spans="1:7" ht="21">
      <c r="A15" s="5"/>
      <c r="B15" s="7"/>
      <c r="C15" s="54"/>
      <c r="D15" s="125"/>
      <c r="E15" s="10"/>
      <c r="F15" s="63">
        <f>SUM(F8:F14)</f>
        <v>3766408</v>
      </c>
      <c r="G15" s="63"/>
    </row>
    <row r="16" spans="1:7" ht="21">
      <c r="A16" s="5"/>
      <c r="B16" s="80" t="s">
        <v>289</v>
      </c>
      <c r="C16" s="54"/>
      <c r="D16" s="125"/>
      <c r="E16" s="10"/>
      <c r="F16" s="19"/>
      <c r="G16" s="6"/>
    </row>
    <row r="17" spans="1:7" ht="21">
      <c r="A17" s="5">
        <v>1</v>
      </c>
      <c r="B17" s="7" t="s">
        <v>154</v>
      </c>
      <c r="C17" s="54" t="s">
        <v>155</v>
      </c>
      <c r="D17" s="125">
        <v>110000001136</v>
      </c>
      <c r="E17" s="8" t="s">
        <v>158</v>
      </c>
      <c r="F17" s="9">
        <v>29800</v>
      </c>
      <c r="G17" s="6"/>
    </row>
    <row r="18" spans="1:7" ht="21">
      <c r="A18" s="5">
        <v>2</v>
      </c>
      <c r="B18" s="167" t="s">
        <v>354</v>
      </c>
      <c r="C18" s="35" t="s">
        <v>282</v>
      </c>
      <c r="D18" s="125">
        <v>110000001137</v>
      </c>
      <c r="E18" s="10" t="s">
        <v>287</v>
      </c>
      <c r="F18" s="13">
        <v>120363.64</v>
      </c>
      <c r="G18" s="6"/>
    </row>
    <row r="19" spans="1:7" ht="21">
      <c r="A19" s="5">
        <v>3</v>
      </c>
      <c r="B19" s="167" t="s">
        <v>354</v>
      </c>
      <c r="C19" s="35" t="s">
        <v>283</v>
      </c>
      <c r="D19" s="125">
        <v>110000001138</v>
      </c>
      <c r="E19" s="10" t="s">
        <v>287</v>
      </c>
      <c r="F19" s="13">
        <v>120363.64</v>
      </c>
      <c r="G19" s="6"/>
    </row>
    <row r="20" spans="1:7" ht="21">
      <c r="A20" s="5">
        <v>4</v>
      </c>
      <c r="B20" s="167" t="s">
        <v>276</v>
      </c>
      <c r="C20" s="35" t="s">
        <v>386</v>
      </c>
      <c r="D20" s="125">
        <v>110000001139</v>
      </c>
      <c r="E20" s="10" t="s">
        <v>287</v>
      </c>
      <c r="F20" s="13">
        <v>120363.64</v>
      </c>
      <c r="G20" s="6"/>
    </row>
    <row r="21" spans="1:7" ht="21">
      <c r="A21" s="5">
        <v>5</v>
      </c>
      <c r="B21" s="167" t="s">
        <v>355</v>
      </c>
      <c r="C21" s="35" t="s">
        <v>388</v>
      </c>
      <c r="D21" s="125">
        <v>110000001140</v>
      </c>
      <c r="E21" s="10" t="s">
        <v>287</v>
      </c>
      <c r="F21" s="13">
        <v>120363.64</v>
      </c>
      <c r="G21" s="6"/>
    </row>
    <row r="22" spans="1:7" ht="21">
      <c r="A22" s="5">
        <v>6</v>
      </c>
      <c r="B22" s="167" t="s">
        <v>354</v>
      </c>
      <c r="C22" s="35" t="s">
        <v>387</v>
      </c>
      <c r="D22" s="125">
        <v>110000001141</v>
      </c>
      <c r="E22" s="10" t="s">
        <v>287</v>
      </c>
      <c r="F22" s="13">
        <v>120363.64</v>
      </c>
      <c r="G22" s="6"/>
    </row>
    <row r="23" spans="1:7" ht="21">
      <c r="A23" s="15"/>
      <c r="B23" s="16"/>
      <c r="C23" s="49"/>
      <c r="D23" s="131"/>
      <c r="E23" s="15"/>
      <c r="F23" s="82">
        <f>SUM(F17:F22)</f>
        <v>631618.2000000001</v>
      </c>
      <c r="G23" s="82"/>
    </row>
    <row r="24" spans="1:7" ht="21.75" thickBot="1">
      <c r="A24" s="148"/>
      <c r="B24" s="150"/>
      <c r="C24" s="172"/>
      <c r="D24" s="190" t="s">
        <v>361</v>
      </c>
      <c r="E24" s="190"/>
      <c r="F24" s="85">
        <f>+F6+F15+F23</f>
        <v>4443026.2</v>
      </c>
      <c r="G24" s="85"/>
    </row>
    <row r="25" ht="21.75" thickTop="1"/>
  </sheetData>
  <sheetProtection/>
  <mergeCells count="3">
    <mergeCell ref="A1:G1"/>
    <mergeCell ref="A2:G2"/>
    <mergeCell ref="D24:E24"/>
  </mergeCells>
  <printOptions horizontalCentered="1"/>
  <pageMargins left="0" right="0.3937007874015748" top="0.5511811023622047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G10"/>
  <sheetViews>
    <sheetView zoomScalePageLayoutView="0" workbookViewId="0" topLeftCell="A1">
      <selection activeCell="C19" sqref="C19"/>
    </sheetView>
  </sheetViews>
  <sheetFormatPr defaultColWidth="8.7109375" defaultRowHeight="15"/>
  <cols>
    <col min="1" max="1" width="5.140625" style="4" bestFit="1" customWidth="1"/>
    <col min="2" max="2" width="37.28125" style="1" customWidth="1"/>
    <col min="3" max="3" width="26.421875" style="4" customWidth="1"/>
    <col min="4" max="4" width="16.8515625" style="130" customWidth="1"/>
    <col min="5" max="5" width="11.57421875" style="1" customWidth="1"/>
    <col min="6" max="6" width="17.140625" style="3" customWidth="1"/>
    <col min="7" max="7" width="28.28125" style="3" customWidth="1"/>
    <col min="8" max="16384" width="8.7109375" style="1" customWidth="1"/>
  </cols>
  <sheetData>
    <row r="1" spans="1:7" ht="23.25">
      <c r="A1" s="188" t="s">
        <v>357</v>
      </c>
      <c r="B1" s="188"/>
      <c r="C1" s="188"/>
      <c r="D1" s="188"/>
      <c r="E1" s="188"/>
      <c r="F1" s="188"/>
      <c r="G1" s="188"/>
    </row>
    <row r="2" spans="1:7" s="72" customFormat="1" ht="26.25">
      <c r="A2" s="189" t="s">
        <v>320</v>
      </c>
      <c r="B2" s="189"/>
      <c r="C2" s="189"/>
      <c r="D2" s="189"/>
      <c r="E2" s="189"/>
      <c r="F2" s="189"/>
      <c r="G2" s="189"/>
    </row>
    <row r="3" spans="1:7" s="72" customFormat="1" ht="15" customHeight="1">
      <c r="A3" s="124"/>
      <c r="B3" s="124"/>
      <c r="C3" s="123"/>
      <c r="D3" s="129"/>
      <c r="E3" s="124"/>
      <c r="F3" s="124"/>
      <c r="G3" s="124"/>
    </row>
    <row r="4" spans="1:7" s="23" customFormat="1" ht="42">
      <c r="A4" s="143" t="s">
        <v>11</v>
      </c>
      <c r="B4" s="143" t="s">
        <v>12</v>
      </c>
      <c r="C4" s="143" t="s">
        <v>358</v>
      </c>
      <c r="D4" s="156" t="s">
        <v>290</v>
      </c>
      <c r="E4" s="154" t="s">
        <v>291</v>
      </c>
      <c r="F4" s="155" t="s">
        <v>359</v>
      </c>
      <c r="G4" s="143" t="s">
        <v>0</v>
      </c>
    </row>
    <row r="5" spans="1:7" s="23" customFormat="1" ht="21">
      <c r="A5" s="69"/>
      <c r="B5" s="80" t="s">
        <v>293</v>
      </c>
      <c r="C5" s="69"/>
      <c r="D5" s="128"/>
      <c r="E5" s="70"/>
      <c r="F5" s="96"/>
      <c r="G5" s="96"/>
    </row>
    <row r="6" spans="1:7" ht="21">
      <c r="A6" s="5">
        <v>1</v>
      </c>
      <c r="B6" s="11" t="s">
        <v>336</v>
      </c>
      <c r="C6" s="8" t="s">
        <v>112</v>
      </c>
      <c r="D6" s="125">
        <v>110000000933</v>
      </c>
      <c r="E6" s="5" t="s">
        <v>116</v>
      </c>
      <c r="F6" s="63">
        <v>32956</v>
      </c>
      <c r="G6" s="91"/>
    </row>
    <row r="7" spans="1:7" ht="21">
      <c r="A7" s="5"/>
      <c r="B7" s="80" t="s">
        <v>307</v>
      </c>
      <c r="C7" s="8"/>
      <c r="D7" s="125"/>
      <c r="E7" s="5"/>
      <c r="F7" s="19"/>
      <c r="G7" s="6"/>
    </row>
    <row r="8" spans="1:7" ht="21">
      <c r="A8" s="5">
        <v>1</v>
      </c>
      <c r="B8" s="7" t="s">
        <v>199</v>
      </c>
      <c r="C8" s="8" t="s">
        <v>200</v>
      </c>
      <c r="D8" s="125">
        <v>110000000972</v>
      </c>
      <c r="E8" s="5" t="s">
        <v>207</v>
      </c>
      <c r="F8" s="102">
        <v>570000</v>
      </c>
      <c r="G8" s="91"/>
    </row>
    <row r="9" spans="1:7" ht="21">
      <c r="A9" s="15"/>
      <c r="B9" s="16"/>
      <c r="C9" s="15"/>
      <c r="D9" s="131"/>
      <c r="E9" s="16"/>
      <c r="F9" s="73"/>
      <c r="G9" s="73"/>
    </row>
    <row r="10" spans="1:7" ht="21.75" thickBot="1">
      <c r="A10" s="148"/>
      <c r="B10" s="150"/>
      <c r="C10" s="149"/>
      <c r="D10" s="190" t="s">
        <v>360</v>
      </c>
      <c r="E10" s="190"/>
      <c r="F10" s="85">
        <f>+F6+F8</f>
        <v>602956</v>
      </c>
      <c r="G10" s="85"/>
    </row>
    <row r="11" ht="21.75" thickTop="1"/>
  </sheetData>
  <sheetProtection/>
  <mergeCells count="3">
    <mergeCell ref="A1:G1"/>
    <mergeCell ref="A2:G2"/>
    <mergeCell ref="D10:E10"/>
  </mergeCells>
  <printOptions horizontalCentered="1"/>
  <pageMargins left="0" right="0.3937007874015748" top="0.7480314960629921" bottom="0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11"/>
  <sheetViews>
    <sheetView zoomScalePageLayoutView="0" workbookViewId="0" topLeftCell="A1">
      <selection activeCell="D16" sqref="D16"/>
    </sheetView>
  </sheetViews>
  <sheetFormatPr defaultColWidth="8.7109375" defaultRowHeight="15"/>
  <cols>
    <col min="1" max="1" width="5.140625" style="4" bestFit="1" customWidth="1"/>
    <col min="2" max="2" width="42.421875" style="1" customWidth="1"/>
    <col min="3" max="3" width="23.7109375" style="1" customWidth="1"/>
    <col min="4" max="4" width="15.421875" style="130" customWidth="1"/>
    <col min="5" max="5" width="11.57421875" style="1" customWidth="1"/>
    <col min="6" max="6" width="15.00390625" style="3" customWidth="1"/>
    <col min="7" max="7" width="30.140625" style="3" customWidth="1"/>
    <col min="8" max="16384" width="8.7109375" style="1" customWidth="1"/>
  </cols>
  <sheetData>
    <row r="1" spans="1:7" ht="23.25">
      <c r="A1" s="188" t="s">
        <v>357</v>
      </c>
      <c r="B1" s="188"/>
      <c r="C1" s="188"/>
      <c r="D1" s="188"/>
      <c r="E1" s="188"/>
      <c r="F1" s="188"/>
      <c r="G1" s="188"/>
    </row>
    <row r="2" spans="1:7" s="72" customFormat="1" ht="26.25">
      <c r="A2" s="189" t="s">
        <v>300</v>
      </c>
      <c r="B2" s="189"/>
      <c r="C2" s="189"/>
      <c r="D2" s="189"/>
      <c r="E2" s="189"/>
      <c r="F2" s="189"/>
      <c r="G2" s="189"/>
    </row>
    <row r="3" spans="1:7" s="72" customFormat="1" ht="4.5" customHeight="1">
      <c r="A3" s="124"/>
      <c r="B3" s="124"/>
      <c r="C3" s="124"/>
      <c r="D3" s="129"/>
      <c r="E3" s="124"/>
      <c r="F3" s="124"/>
      <c r="G3" s="124"/>
    </row>
    <row r="4" spans="1:7" s="153" customFormat="1" ht="42">
      <c r="A4" s="143" t="s">
        <v>11</v>
      </c>
      <c r="B4" s="143" t="s">
        <v>12</v>
      </c>
      <c r="C4" s="143" t="s">
        <v>358</v>
      </c>
      <c r="D4" s="156" t="s">
        <v>290</v>
      </c>
      <c r="E4" s="154" t="s">
        <v>291</v>
      </c>
      <c r="F4" s="155" t="s">
        <v>359</v>
      </c>
      <c r="G4" s="143" t="s">
        <v>0</v>
      </c>
    </row>
    <row r="5" spans="1:7" s="23" customFormat="1" ht="21">
      <c r="A5" s="69"/>
      <c r="B5" s="80" t="s">
        <v>293</v>
      </c>
      <c r="C5" s="69"/>
      <c r="D5" s="128"/>
      <c r="E5" s="70"/>
      <c r="F5" s="71"/>
      <c r="G5" s="144"/>
    </row>
    <row r="6" spans="1:7" ht="21">
      <c r="A6" s="5">
        <v>1</v>
      </c>
      <c r="B6" s="7" t="s">
        <v>299</v>
      </c>
      <c r="C6" s="8" t="s">
        <v>4</v>
      </c>
      <c r="D6" s="125">
        <v>110000000912</v>
      </c>
      <c r="E6" s="5" t="s">
        <v>5</v>
      </c>
      <c r="F6" s="19">
        <v>774299.07</v>
      </c>
      <c r="G6" s="6"/>
    </row>
    <row r="7" spans="1:7" ht="21">
      <c r="A7" s="5">
        <v>2</v>
      </c>
      <c r="B7" s="7" t="s">
        <v>301</v>
      </c>
      <c r="C7" s="8" t="s">
        <v>6</v>
      </c>
      <c r="D7" s="125">
        <v>110000000913</v>
      </c>
      <c r="E7" s="5" t="s">
        <v>5</v>
      </c>
      <c r="F7" s="19">
        <v>774299.07</v>
      </c>
      <c r="G7" s="6"/>
    </row>
    <row r="8" spans="1:7" ht="21">
      <c r="A8" s="5">
        <v>3</v>
      </c>
      <c r="B8" s="7" t="s">
        <v>169</v>
      </c>
      <c r="C8" s="8" t="s">
        <v>170</v>
      </c>
      <c r="D8" s="125">
        <v>110000000914</v>
      </c>
      <c r="E8" s="10" t="s">
        <v>179</v>
      </c>
      <c r="F8" s="19">
        <v>6000</v>
      </c>
      <c r="G8" s="6"/>
    </row>
    <row r="9" spans="1:7" ht="21">
      <c r="A9" s="5">
        <v>4</v>
      </c>
      <c r="B9" s="7" t="s">
        <v>169</v>
      </c>
      <c r="C9" s="8" t="s">
        <v>171</v>
      </c>
      <c r="D9" s="125">
        <v>110000000915</v>
      </c>
      <c r="E9" s="10" t="s">
        <v>179</v>
      </c>
      <c r="F9" s="90">
        <v>6000</v>
      </c>
      <c r="G9" s="84"/>
    </row>
    <row r="10" spans="1:7" ht="20.25" customHeight="1">
      <c r="A10" s="5"/>
      <c r="B10" s="7"/>
      <c r="C10" s="8"/>
      <c r="D10" s="125"/>
      <c r="E10" s="10"/>
      <c r="F10" s="187">
        <f>SUM(F6:F9)</f>
        <v>1560598.14</v>
      </c>
      <c r="G10" s="63"/>
    </row>
    <row r="11" spans="1:7" s="38" customFormat="1" ht="21.75" thickBot="1">
      <c r="A11" s="140"/>
      <c r="B11" s="157"/>
      <c r="C11" s="157"/>
      <c r="D11" s="190" t="s">
        <v>361</v>
      </c>
      <c r="E11" s="190"/>
      <c r="F11" s="79">
        <f>+F10</f>
        <v>1560598.14</v>
      </c>
      <c r="G11" s="79"/>
    </row>
    <row r="12" ht="4.5" customHeight="1" thickTop="1"/>
  </sheetData>
  <sheetProtection/>
  <mergeCells count="3">
    <mergeCell ref="A1:G1"/>
    <mergeCell ref="A2:G2"/>
    <mergeCell ref="D11:E11"/>
  </mergeCells>
  <printOptions horizontalCentered="1"/>
  <pageMargins left="0" right="0" top="0.7480314960629921" bottom="0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7"/>
  <sheetViews>
    <sheetView zoomScalePageLayoutView="0" workbookViewId="0" topLeftCell="A1">
      <selection activeCell="D12" sqref="D12"/>
    </sheetView>
  </sheetViews>
  <sheetFormatPr defaultColWidth="8.7109375" defaultRowHeight="15"/>
  <cols>
    <col min="1" max="1" width="5.140625" style="4" bestFit="1" customWidth="1"/>
    <col min="2" max="2" width="39.421875" style="1" customWidth="1"/>
    <col min="3" max="3" width="22.7109375" style="4" customWidth="1"/>
    <col min="4" max="4" width="16.8515625" style="126" customWidth="1"/>
    <col min="5" max="5" width="12.7109375" style="1" customWidth="1"/>
    <col min="6" max="6" width="13.421875" style="3" bestFit="1" customWidth="1"/>
    <col min="7" max="7" width="32.140625" style="3" customWidth="1"/>
    <col min="8" max="16384" width="8.7109375" style="1" customWidth="1"/>
  </cols>
  <sheetData>
    <row r="1" spans="1:7" ht="23.25">
      <c r="A1" s="188" t="s">
        <v>357</v>
      </c>
      <c r="B1" s="188"/>
      <c r="C1" s="188"/>
      <c r="D1" s="188"/>
      <c r="E1" s="188"/>
      <c r="F1" s="188"/>
      <c r="G1" s="188"/>
    </row>
    <row r="2" spans="1:7" s="72" customFormat="1" ht="26.25">
      <c r="A2" s="189" t="s">
        <v>306</v>
      </c>
      <c r="B2" s="189"/>
      <c r="C2" s="189"/>
      <c r="D2" s="189"/>
      <c r="E2" s="189"/>
      <c r="F2" s="189"/>
      <c r="G2" s="189"/>
    </row>
    <row r="3" spans="1:7" s="72" customFormat="1" ht="15" customHeight="1">
      <c r="A3" s="124"/>
      <c r="B3" s="124"/>
      <c r="C3" s="123"/>
      <c r="D3" s="127"/>
      <c r="E3" s="124"/>
      <c r="F3" s="124"/>
      <c r="G3" s="124"/>
    </row>
    <row r="4" spans="1:7" s="153" customFormat="1" ht="42">
      <c r="A4" s="143" t="s">
        <v>11</v>
      </c>
      <c r="B4" s="143" t="s">
        <v>12</v>
      </c>
      <c r="C4" s="143" t="s">
        <v>358</v>
      </c>
      <c r="D4" s="156" t="s">
        <v>290</v>
      </c>
      <c r="E4" s="154" t="s">
        <v>291</v>
      </c>
      <c r="F4" s="155" t="s">
        <v>359</v>
      </c>
      <c r="G4" s="143" t="s">
        <v>0</v>
      </c>
    </row>
    <row r="5" spans="1:7" s="23" customFormat="1" ht="21">
      <c r="A5" s="69"/>
      <c r="B5" s="80" t="s">
        <v>293</v>
      </c>
      <c r="C5" s="69"/>
      <c r="D5" s="128"/>
      <c r="E5" s="70"/>
      <c r="F5" s="71"/>
      <c r="G5" s="71"/>
    </row>
    <row r="6" spans="1:7" ht="21">
      <c r="A6" s="15">
        <v>1</v>
      </c>
      <c r="B6" s="75" t="s">
        <v>165</v>
      </c>
      <c r="C6" s="110" t="s">
        <v>377</v>
      </c>
      <c r="D6" s="131">
        <v>110000000918</v>
      </c>
      <c r="E6" s="74" t="s">
        <v>176</v>
      </c>
      <c r="F6" s="76">
        <v>13700</v>
      </c>
      <c r="G6" s="73"/>
    </row>
    <row r="7" spans="1:7" ht="21.75" thickBot="1">
      <c r="A7" s="148"/>
      <c r="B7" s="150"/>
      <c r="C7" s="149"/>
      <c r="D7" s="190" t="s">
        <v>360</v>
      </c>
      <c r="E7" s="190"/>
      <c r="F7" s="85">
        <f>+F6</f>
        <v>13700</v>
      </c>
      <c r="G7" s="85"/>
    </row>
    <row r="8" ht="21.75" thickTop="1"/>
  </sheetData>
  <sheetProtection/>
  <mergeCells count="3">
    <mergeCell ref="A1:G1"/>
    <mergeCell ref="A2:G2"/>
    <mergeCell ref="D7:E7"/>
  </mergeCells>
  <printOptions horizontalCentered="1"/>
  <pageMargins left="0" right="0.1968503937007874" top="0.7480314960629921" bottom="0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17"/>
  <sheetViews>
    <sheetView zoomScalePageLayoutView="0" workbookViewId="0" topLeftCell="A1">
      <selection activeCell="C19" sqref="C19"/>
    </sheetView>
  </sheetViews>
  <sheetFormatPr defaultColWidth="8.7109375" defaultRowHeight="15"/>
  <cols>
    <col min="1" max="1" width="5.140625" style="4" bestFit="1" customWidth="1"/>
    <col min="2" max="2" width="44.421875" style="1" customWidth="1"/>
    <col min="3" max="3" width="21.57421875" style="112" customWidth="1"/>
    <col min="4" max="4" width="15.00390625" style="1" customWidth="1"/>
    <col min="5" max="5" width="11.57421875" style="1" customWidth="1"/>
    <col min="6" max="6" width="14.7109375" style="3" customWidth="1"/>
    <col min="7" max="7" width="30.8515625" style="3" customWidth="1"/>
    <col min="8" max="16384" width="8.7109375" style="1" customWidth="1"/>
  </cols>
  <sheetData>
    <row r="1" spans="1:7" ht="23.25">
      <c r="A1" s="188" t="s">
        <v>357</v>
      </c>
      <c r="B1" s="188"/>
      <c r="C1" s="188"/>
      <c r="D1" s="188"/>
      <c r="E1" s="188"/>
      <c r="F1" s="188"/>
      <c r="G1" s="188"/>
    </row>
    <row r="2" spans="1:7" s="72" customFormat="1" ht="26.25">
      <c r="A2" s="189" t="s">
        <v>302</v>
      </c>
      <c r="B2" s="189"/>
      <c r="C2" s="189"/>
      <c r="D2" s="189"/>
      <c r="E2" s="189"/>
      <c r="F2" s="189"/>
      <c r="G2" s="189"/>
    </row>
    <row r="3" spans="1:7" s="72" customFormat="1" ht="15" customHeight="1">
      <c r="A3" s="124"/>
      <c r="B3" s="124"/>
      <c r="C3" s="123"/>
      <c r="D3" s="124"/>
      <c r="E3" s="124"/>
      <c r="F3" s="124"/>
      <c r="G3" s="124"/>
    </row>
    <row r="4" spans="1:7" s="153" customFormat="1" ht="42">
      <c r="A4" s="143" t="s">
        <v>11</v>
      </c>
      <c r="B4" s="143" t="s">
        <v>12</v>
      </c>
      <c r="C4" s="143" t="s">
        <v>358</v>
      </c>
      <c r="D4" s="154" t="s">
        <v>290</v>
      </c>
      <c r="E4" s="154" t="s">
        <v>291</v>
      </c>
      <c r="F4" s="155" t="s">
        <v>359</v>
      </c>
      <c r="G4" s="143" t="s">
        <v>0</v>
      </c>
    </row>
    <row r="5" spans="1:7" s="23" customFormat="1" ht="21">
      <c r="A5" s="69"/>
      <c r="B5" s="80" t="s">
        <v>293</v>
      </c>
      <c r="C5" s="113"/>
      <c r="D5" s="70"/>
      <c r="E5" s="70"/>
      <c r="F5" s="71"/>
      <c r="G5" s="71"/>
    </row>
    <row r="6" spans="1:7" ht="21">
      <c r="A6" s="5">
        <v>1</v>
      </c>
      <c r="B6" s="7" t="s">
        <v>303</v>
      </c>
      <c r="C6" s="8" t="s">
        <v>166</v>
      </c>
      <c r="D6" s="125">
        <v>110000000916</v>
      </c>
      <c r="E6" s="10" t="s">
        <v>177</v>
      </c>
      <c r="F6" s="19">
        <v>27285</v>
      </c>
      <c r="G6" s="6"/>
    </row>
    <row r="7" spans="1:7" ht="21">
      <c r="A7" s="5">
        <v>2</v>
      </c>
      <c r="B7" s="7" t="s">
        <v>304</v>
      </c>
      <c r="C7" s="8" t="s">
        <v>167</v>
      </c>
      <c r="D7" s="125">
        <v>110000000917</v>
      </c>
      <c r="E7" s="10" t="s">
        <v>177</v>
      </c>
      <c r="F7" s="19">
        <v>27285</v>
      </c>
      <c r="G7" s="6"/>
    </row>
    <row r="8" spans="1:7" ht="21">
      <c r="A8" s="5"/>
      <c r="B8" s="81"/>
      <c r="C8" s="8"/>
      <c r="D8" s="2"/>
      <c r="E8" s="10"/>
      <c r="F8" s="63">
        <f>SUM(F6:F7)</f>
        <v>54570</v>
      </c>
      <c r="G8" s="63"/>
    </row>
    <row r="9" spans="1:7" ht="21">
      <c r="A9" s="5"/>
      <c r="B9" s="81" t="s">
        <v>298</v>
      </c>
      <c r="C9" s="8"/>
      <c r="D9" s="2"/>
      <c r="E9" s="10"/>
      <c r="F9" s="63"/>
      <c r="G9" s="63"/>
    </row>
    <row r="10" spans="1:7" ht="21">
      <c r="A10" s="29">
        <v>1</v>
      </c>
      <c r="B10" s="36" t="s">
        <v>256</v>
      </c>
      <c r="C10" s="54" t="s">
        <v>257</v>
      </c>
      <c r="D10" s="125">
        <v>110000000936</v>
      </c>
      <c r="E10" s="35" t="s">
        <v>260</v>
      </c>
      <c r="F10" s="44">
        <v>17000</v>
      </c>
      <c r="G10" s="44"/>
    </row>
    <row r="11" spans="1:7" ht="21">
      <c r="A11" s="29"/>
      <c r="B11" s="81" t="s">
        <v>289</v>
      </c>
      <c r="C11" s="54"/>
      <c r="D11" s="32"/>
      <c r="E11" s="35"/>
      <c r="F11" s="43"/>
      <c r="G11" s="43"/>
    </row>
    <row r="12" spans="1:7" ht="21">
      <c r="A12" s="5">
        <v>1</v>
      </c>
      <c r="B12" s="7" t="s">
        <v>94</v>
      </c>
      <c r="C12" s="8" t="s">
        <v>95</v>
      </c>
      <c r="D12" s="125">
        <v>110000001114</v>
      </c>
      <c r="E12" s="8" t="s">
        <v>109</v>
      </c>
      <c r="F12" s="9">
        <v>197050.1</v>
      </c>
      <c r="G12" s="6"/>
    </row>
    <row r="13" spans="1:7" ht="21">
      <c r="A13" s="5">
        <v>2</v>
      </c>
      <c r="B13" s="7" t="s">
        <v>96</v>
      </c>
      <c r="C13" s="8" t="s">
        <v>97</v>
      </c>
      <c r="D13" s="125">
        <v>110000001115</v>
      </c>
      <c r="E13" s="8" t="s">
        <v>109</v>
      </c>
      <c r="F13" s="9">
        <v>273685.02</v>
      </c>
      <c r="G13" s="6"/>
    </row>
    <row r="14" spans="1:7" ht="21">
      <c r="A14" s="5">
        <v>3</v>
      </c>
      <c r="B14" s="7" t="s">
        <v>356</v>
      </c>
      <c r="C14" s="8" t="s">
        <v>93</v>
      </c>
      <c r="D14" s="125">
        <v>110000001116</v>
      </c>
      <c r="E14" s="8" t="s">
        <v>108</v>
      </c>
      <c r="F14" s="9">
        <v>54677</v>
      </c>
      <c r="G14" s="6"/>
    </row>
    <row r="15" spans="1:7" ht="21">
      <c r="A15" s="5">
        <v>4</v>
      </c>
      <c r="B15" s="11" t="s">
        <v>273</v>
      </c>
      <c r="C15" s="8" t="s">
        <v>277</v>
      </c>
      <c r="D15" s="125">
        <v>110000001117</v>
      </c>
      <c r="E15" s="10" t="s">
        <v>286</v>
      </c>
      <c r="F15" s="13">
        <v>39964.5</v>
      </c>
      <c r="G15" s="6"/>
    </row>
    <row r="16" spans="1:7" ht="21">
      <c r="A16" s="15"/>
      <c r="B16" s="16"/>
      <c r="C16" s="110"/>
      <c r="D16" s="16"/>
      <c r="E16" s="16"/>
      <c r="F16" s="82">
        <f>SUM(F12:F15)</f>
        <v>565376.62</v>
      </c>
      <c r="G16" s="82"/>
    </row>
    <row r="17" spans="1:7" ht="21.75" thickBot="1">
      <c r="A17" s="148"/>
      <c r="B17" s="150"/>
      <c r="C17" s="168"/>
      <c r="D17" s="190" t="s">
        <v>360</v>
      </c>
      <c r="E17" s="190"/>
      <c r="F17" s="79">
        <f>+F8+F10+F16</f>
        <v>636946.62</v>
      </c>
      <c r="G17" s="79"/>
    </row>
    <row r="18" ht="24.75" customHeight="1" thickTop="1"/>
  </sheetData>
  <sheetProtection/>
  <mergeCells count="3">
    <mergeCell ref="A1:G1"/>
    <mergeCell ref="A2:G2"/>
    <mergeCell ref="D17:E17"/>
  </mergeCells>
  <printOptions horizontalCentered="1"/>
  <pageMargins left="0" right="0" top="0.7480314960629921" bottom="0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11"/>
  <sheetViews>
    <sheetView zoomScalePageLayoutView="0" workbookViewId="0" topLeftCell="A1">
      <selection activeCell="E15" sqref="E15"/>
    </sheetView>
  </sheetViews>
  <sheetFormatPr defaultColWidth="8.7109375" defaultRowHeight="15"/>
  <cols>
    <col min="1" max="1" width="5.140625" style="4" bestFit="1" customWidth="1"/>
    <col min="2" max="2" width="34.140625" style="1" customWidth="1"/>
    <col min="3" max="3" width="19.57421875" style="1" customWidth="1"/>
    <col min="4" max="4" width="14.57421875" style="126" customWidth="1"/>
    <col min="5" max="5" width="11.57421875" style="1" customWidth="1"/>
    <col min="6" max="6" width="14.7109375" style="3" customWidth="1"/>
    <col min="7" max="7" width="41.28125" style="3" customWidth="1"/>
    <col min="8" max="16384" width="8.7109375" style="1" customWidth="1"/>
  </cols>
  <sheetData>
    <row r="1" spans="1:7" ht="23.25">
      <c r="A1" s="188" t="s">
        <v>357</v>
      </c>
      <c r="B1" s="188"/>
      <c r="C1" s="188"/>
      <c r="D1" s="188"/>
      <c r="E1" s="188"/>
      <c r="F1" s="188"/>
      <c r="G1" s="188"/>
    </row>
    <row r="2" spans="1:7" s="72" customFormat="1" ht="26.25">
      <c r="A2" s="189" t="s">
        <v>305</v>
      </c>
      <c r="B2" s="189"/>
      <c r="C2" s="189"/>
      <c r="D2" s="189"/>
      <c r="E2" s="189"/>
      <c r="F2" s="189"/>
      <c r="G2" s="189"/>
    </row>
    <row r="3" spans="1:7" s="72" customFormat="1" ht="15" customHeight="1">
      <c r="A3" s="124"/>
      <c r="B3" s="124"/>
      <c r="C3" s="124"/>
      <c r="D3" s="127"/>
      <c r="E3" s="124"/>
      <c r="F3" s="124"/>
      <c r="G3" s="124"/>
    </row>
    <row r="4" spans="1:7" s="23" customFormat="1" ht="42">
      <c r="A4" s="143" t="s">
        <v>11</v>
      </c>
      <c r="B4" s="143" t="s">
        <v>12</v>
      </c>
      <c r="C4" s="143" t="s">
        <v>358</v>
      </c>
      <c r="D4" s="156" t="s">
        <v>290</v>
      </c>
      <c r="E4" s="154" t="s">
        <v>291</v>
      </c>
      <c r="F4" s="155" t="s">
        <v>359</v>
      </c>
      <c r="G4" s="143" t="s">
        <v>0</v>
      </c>
    </row>
    <row r="5" spans="1:7" s="23" customFormat="1" ht="21">
      <c r="A5" s="173"/>
      <c r="B5" s="174" t="s">
        <v>372</v>
      </c>
      <c r="C5" s="173"/>
      <c r="D5" s="175"/>
      <c r="E5" s="176"/>
      <c r="F5" s="177"/>
      <c r="G5" s="183"/>
    </row>
    <row r="6" spans="1:7" s="23" customFormat="1" ht="21">
      <c r="A6" s="178">
        <v>1</v>
      </c>
      <c r="B6" s="182" t="s">
        <v>350</v>
      </c>
      <c r="C6" s="178" t="s">
        <v>373</v>
      </c>
      <c r="D6" s="179">
        <v>110000002807</v>
      </c>
      <c r="E6" s="180" t="s">
        <v>57</v>
      </c>
      <c r="F6" s="181">
        <v>465022</v>
      </c>
      <c r="G6" s="185" t="s">
        <v>376</v>
      </c>
    </row>
    <row r="7" spans="1:7" s="23" customFormat="1" ht="21">
      <c r="A7" s="178">
        <v>2</v>
      </c>
      <c r="B7" s="182" t="s">
        <v>349</v>
      </c>
      <c r="C7" s="178" t="s">
        <v>374</v>
      </c>
      <c r="D7" s="179">
        <v>110000002808</v>
      </c>
      <c r="E7" s="180" t="s">
        <v>57</v>
      </c>
      <c r="F7" s="181">
        <v>465022</v>
      </c>
      <c r="G7" s="186" t="s">
        <v>375</v>
      </c>
    </row>
    <row r="8" spans="1:7" s="23" customFormat="1" ht="21">
      <c r="A8" s="178"/>
      <c r="B8" s="182"/>
      <c r="C8" s="178"/>
      <c r="D8" s="179"/>
      <c r="E8" s="180"/>
      <c r="F8" s="184">
        <f>SUM(F6:F7)</f>
        <v>930044</v>
      </c>
      <c r="G8" s="181"/>
    </row>
    <row r="9" spans="1:7" s="23" customFormat="1" ht="21">
      <c r="A9" s="178"/>
      <c r="B9" s="169" t="s">
        <v>289</v>
      </c>
      <c r="C9" s="178"/>
      <c r="D9" s="179"/>
      <c r="E9" s="180"/>
      <c r="F9" s="181"/>
      <c r="G9" s="181"/>
    </row>
    <row r="10" spans="1:7" ht="21">
      <c r="A10" s="5">
        <v>1</v>
      </c>
      <c r="B10" s="7" t="s">
        <v>98</v>
      </c>
      <c r="C10" s="8" t="s">
        <v>99</v>
      </c>
      <c r="D10" s="125">
        <v>110000001118</v>
      </c>
      <c r="E10" s="8" t="s">
        <v>109</v>
      </c>
      <c r="F10" s="64">
        <v>45500</v>
      </c>
      <c r="G10" s="6"/>
    </row>
    <row r="11" spans="1:7" ht="21.75" thickBot="1">
      <c r="A11" s="148"/>
      <c r="B11" s="150"/>
      <c r="C11" s="150"/>
      <c r="D11" s="190" t="s">
        <v>360</v>
      </c>
      <c r="E11" s="190"/>
      <c r="F11" s="85">
        <f>+F8+F10</f>
        <v>975544</v>
      </c>
      <c r="G11" s="85"/>
    </row>
    <row r="12" ht="15" customHeight="1" thickTop="1"/>
    <row r="13" ht="15" customHeight="1"/>
  </sheetData>
  <sheetProtection/>
  <mergeCells count="3">
    <mergeCell ref="A1:G1"/>
    <mergeCell ref="A2:G2"/>
    <mergeCell ref="D11:E11"/>
  </mergeCells>
  <printOptions horizontalCentered="1"/>
  <pageMargins left="0" right="0.1968503937007874" top="0.7480314960629921" bottom="0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89"/>
  <sheetViews>
    <sheetView zoomScalePageLayoutView="0" workbookViewId="0" topLeftCell="A1">
      <selection activeCell="E8" sqref="E8"/>
    </sheetView>
  </sheetViews>
  <sheetFormatPr defaultColWidth="8.7109375" defaultRowHeight="15"/>
  <cols>
    <col min="1" max="1" width="5.140625" style="4" bestFit="1" customWidth="1"/>
    <col min="2" max="2" width="37.8515625" style="1" customWidth="1"/>
    <col min="3" max="3" width="24.28125" style="4" customWidth="1"/>
    <col min="4" max="4" width="15.57421875" style="1" customWidth="1"/>
    <col min="5" max="5" width="12.421875" style="1" customWidth="1"/>
    <col min="6" max="6" width="15.28125" style="3" customWidth="1"/>
    <col min="7" max="7" width="31.00390625" style="1" customWidth="1"/>
    <col min="8" max="16384" width="8.7109375" style="1" customWidth="1"/>
  </cols>
  <sheetData>
    <row r="1" spans="1:7" ht="23.25">
      <c r="A1" s="188" t="s">
        <v>357</v>
      </c>
      <c r="B1" s="188"/>
      <c r="C1" s="188"/>
      <c r="D1" s="188"/>
      <c r="E1" s="188"/>
      <c r="F1" s="188"/>
      <c r="G1" s="188"/>
    </row>
    <row r="2" spans="1:7" s="72" customFormat="1" ht="26.25">
      <c r="A2" s="189" t="s">
        <v>311</v>
      </c>
      <c r="B2" s="189"/>
      <c r="C2" s="189"/>
      <c r="D2" s="189"/>
      <c r="E2" s="189"/>
      <c r="F2" s="189"/>
      <c r="G2" s="189"/>
    </row>
    <row r="3" spans="1:7" s="72" customFormat="1" ht="15" customHeight="1">
      <c r="A3" s="124"/>
      <c r="B3" s="124"/>
      <c r="C3" s="123"/>
      <c r="D3" s="124"/>
      <c r="E3" s="124"/>
      <c r="F3" s="124"/>
      <c r="G3" s="124"/>
    </row>
    <row r="4" spans="1:7" s="153" customFormat="1" ht="42">
      <c r="A4" s="143" t="s">
        <v>11</v>
      </c>
      <c r="B4" s="143" t="s">
        <v>12</v>
      </c>
      <c r="C4" s="143" t="s">
        <v>358</v>
      </c>
      <c r="D4" s="154" t="s">
        <v>290</v>
      </c>
      <c r="E4" s="154" t="s">
        <v>291</v>
      </c>
      <c r="F4" s="155" t="s">
        <v>359</v>
      </c>
      <c r="G4" s="143" t="s">
        <v>0</v>
      </c>
    </row>
    <row r="5" spans="1:7" s="23" customFormat="1" ht="21">
      <c r="A5" s="69"/>
      <c r="B5" s="80" t="s">
        <v>293</v>
      </c>
      <c r="C5" s="69"/>
      <c r="D5" s="70"/>
      <c r="E5" s="70"/>
      <c r="F5" s="71"/>
      <c r="G5" s="69"/>
    </row>
    <row r="6" spans="1:7" ht="21">
      <c r="A6" s="5">
        <v>1</v>
      </c>
      <c r="B6" s="7" t="s">
        <v>323</v>
      </c>
      <c r="C6" s="5" t="s">
        <v>113</v>
      </c>
      <c r="D6" s="133">
        <v>110000000919</v>
      </c>
      <c r="E6" s="5" t="s">
        <v>117</v>
      </c>
      <c r="F6" s="19">
        <v>32999.87</v>
      </c>
      <c r="G6" s="2"/>
    </row>
    <row r="7" spans="1:7" ht="21">
      <c r="A7" s="5">
        <v>2</v>
      </c>
      <c r="B7" s="7" t="s">
        <v>323</v>
      </c>
      <c r="C7" s="5" t="s">
        <v>114</v>
      </c>
      <c r="D7" s="133">
        <v>110000000920</v>
      </c>
      <c r="E7" s="5" t="s">
        <v>117</v>
      </c>
      <c r="F7" s="19">
        <v>32999.87</v>
      </c>
      <c r="G7" s="2"/>
    </row>
    <row r="8" spans="1:7" ht="21">
      <c r="A8" s="5">
        <v>3</v>
      </c>
      <c r="B8" s="7" t="s">
        <v>160</v>
      </c>
      <c r="C8" s="8" t="s">
        <v>161</v>
      </c>
      <c r="D8" s="133">
        <v>110000000921</v>
      </c>
      <c r="E8" s="10" t="s">
        <v>176</v>
      </c>
      <c r="F8" s="19">
        <v>5100</v>
      </c>
      <c r="G8" s="2" t="s">
        <v>408</v>
      </c>
    </row>
    <row r="9" spans="1:7" ht="21">
      <c r="A9" s="5">
        <v>4</v>
      </c>
      <c r="B9" s="7" t="s">
        <v>160</v>
      </c>
      <c r="C9" s="8" t="s">
        <v>162</v>
      </c>
      <c r="D9" s="133">
        <v>110000000922</v>
      </c>
      <c r="E9" s="10" t="s">
        <v>176</v>
      </c>
      <c r="F9" s="19">
        <v>5100</v>
      </c>
      <c r="G9" s="2"/>
    </row>
    <row r="10" spans="1:7" ht="21">
      <c r="A10" s="5"/>
      <c r="B10" s="7"/>
      <c r="C10" s="8"/>
      <c r="D10" s="2"/>
      <c r="E10" s="10"/>
      <c r="F10" s="63">
        <f>SUM(F6:F9)</f>
        <v>76199.74</v>
      </c>
      <c r="G10" s="2"/>
    </row>
    <row r="11" spans="1:7" ht="18.75" customHeight="1">
      <c r="A11" s="5"/>
      <c r="B11" s="80" t="s">
        <v>307</v>
      </c>
      <c r="C11" s="8"/>
      <c r="D11" s="2"/>
      <c r="E11" s="10"/>
      <c r="F11" s="19"/>
      <c r="G11" s="2"/>
    </row>
    <row r="12" spans="1:7" ht="21">
      <c r="A12" s="5">
        <v>1</v>
      </c>
      <c r="B12" s="7" t="s">
        <v>19</v>
      </c>
      <c r="C12" s="8" t="s">
        <v>379</v>
      </c>
      <c r="D12" s="133">
        <v>110000000939</v>
      </c>
      <c r="E12" s="8" t="s">
        <v>65</v>
      </c>
      <c r="F12" s="9">
        <v>459000</v>
      </c>
      <c r="G12" s="2"/>
    </row>
    <row r="13" spans="1:7" ht="21">
      <c r="A13" s="5">
        <v>2</v>
      </c>
      <c r="B13" s="7" t="s">
        <v>20</v>
      </c>
      <c r="C13" s="8" t="s">
        <v>42</v>
      </c>
      <c r="D13" s="133">
        <v>110000000940</v>
      </c>
      <c r="E13" s="8" t="s">
        <v>65</v>
      </c>
      <c r="F13" s="9">
        <v>459000</v>
      </c>
      <c r="G13" s="2"/>
    </row>
    <row r="14" spans="1:7" ht="21">
      <c r="A14" s="5">
        <v>3</v>
      </c>
      <c r="B14" s="7" t="s">
        <v>21</v>
      </c>
      <c r="C14" s="8" t="s">
        <v>43</v>
      </c>
      <c r="D14" s="133">
        <v>110000000941</v>
      </c>
      <c r="E14" s="24" t="s">
        <v>56</v>
      </c>
      <c r="F14" s="9">
        <v>471800</v>
      </c>
      <c r="G14" s="2"/>
    </row>
    <row r="15" spans="1:7" ht="21">
      <c r="A15" s="5">
        <v>4</v>
      </c>
      <c r="B15" s="7" t="s">
        <v>22</v>
      </c>
      <c r="C15" s="8" t="s">
        <v>44</v>
      </c>
      <c r="D15" s="133">
        <v>110000000942</v>
      </c>
      <c r="E15" s="24" t="s">
        <v>56</v>
      </c>
      <c r="F15" s="9">
        <v>471800</v>
      </c>
      <c r="G15" s="2"/>
    </row>
    <row r="16" spans="1:7" ht="21">
      <c r="A16" s="5">
        <v>5</v>
      </c>
      <c r="B16" s="7" t="s">
        <v>23</v>
      </c>
      <c r="C16" s="8" t="s">
        <v>45</v>
      </c>
      <c r="D16" s="133">
        <v>110000000943</v>
      </c>
      <c r="E16" s="24" t="s">
        <v>56</v>
      </c>
      <c r="F16" s="9">
        <v>471800</v>
      </c>
      <c r="G16" s="2"/>
    </row>
    <row r="17" spans="1:7" ht="21">
      <c r="A17" s="5">
        <v>6</v>
      </c>
      <c r="B17" s="7" t="s">
        <v>24</v>
      </c>
      <c r="C17" s="8" t="s">
        <v>46</v>
      </c>
      <c r="D17" s="133">
        <v>110000000944</v>
      </c>
      <c r="E17" s="24" t="s">
        <v>56</v>
      </c>
      <c r="F17" s="9">
        <v>471800</v>
      </c>
      <c r="G17" s="2"/>
    </row>
    <row r="18" spans="1:7" ht="21">
      <c r="A18" s="5">
        <v>7</v>
      </c>
      <c r="B18" s="7" t="s">
        <v>26</v>
      </c>
      <c r="C18" s="8" t="s">
        <v>47</v>
      </c>
      <c r="D18" s="133">
        <v>110000000945</v>
      </c>
      <c r="E18" s="24" t="s">
        <v>56</v>
      </c>
      <c r="F18" s="9">
        <v>471800</v>
      </c>
      <c r="G18" s="2"/>
    </row>
    <row r="19" spans="1:7" ht="21">
      <c r="A19" s="5">
        <v>8</v>
      </c>
      <c r="B19" s="7" t="s">
        <v>27</v>
      </c>
      <c r="C19" s="8" t="s">
        <v>48</v>
      </c>
      <c r="D19" s="133">
        <v>110000000946</v>
      </c>
      <c r="E19" s="24" t="s">
        <v>56</v>
      </c>
      <c r="F19" s="9">
        <v>471800</v>
      </c>
      <c r="G19" s="2"/>
    </row>
    <row r="20" spans="1:7" ht="21">
      <c r="A20" s="5">
        <v>9</v>
      </c>
      <c r="B20" s="7" t="s">
        <v>28</v>
      </c>
      <c r="C20" s="8" t="s">
        <v>49</v>
      </c>
      <c r="D20" s="133">
        <v>110000000947</v>
      </c>
      <c r="E20" s="24" t="s">
        <v>56</v>
      </c>
      <c r="F20" s="9">
        <v>471800</v>
      </c>
      <c r="G20" s="2"/>
    </row>
    <row r="21" spans="1:7" ht="21">
      <c r="A21" s="5">
        <v>10</v>
      </c>
      <c r="B21" s="7" t="s">
        <v>29</v>
      </c>
      <c r="C21" s="8" t="s">
        <v>50</v>
      </c>
      <c r="D21" s="133">
        <v>110000000948</v>
      </c>
      <c r="E21" s="24" t="s">
        <v>56</v>
      </c>
      <c r="F21" s="9">
        <v>471800</v>
      </c>
      <c r="G21" s="2"/>
    </row>
    <row r="22" spans="1:7" ht="21">
      <c r="A22" s="5">
        <v>11</v>
      </c>
      <c r="B22" s="7" t="s">
        <v>30</v>
      </c>
      <c r="C22" s="8" t="s">
        <v>51</v>
      </c>
      <c r="D22" s="133">
        <v>110000000949</v>
      </c>
      <c r="E22" s="24" t="s">
        <v>56</v>
      </c>
      <c r="F22" s="9">
        <v>471800</v>
      </c>
      <c r="G22" s="2"/>
    </row>
    <row r="23" spans="1:7" ht="21">
      <c r="A23" s="21">
        <v>12</v>
      </c>
      <c r="B23" s="89" t="s">
        <v>31</v>
      </c>
      <c r="C23" s="107" t="s">
        <v>52</v>
      </c>
      <c r="D23" s="158">
        <v>110000000950</v>
      </c>
      <c r="E23" s="159" t="s">
        <v>56</v>
      </c>
      <c r="F23" s="108">
        <v>471800</v>
      </c>
      <c r="G23" s="22"/>
    </row>
    <row r="24" spans="1:7" ht="21">
      <c r="A24" s="21">
        <v>13</v>
      </c>
      <c r="B24" s="89" t="s">
        <v>32</v>
      </c>
      <c r="C24" s="107" t="s">
        <v>53</v>
      </c>
      <c r="D24" s="158">
        <v>110000000951</v>
      </c>
      <c r="E24" s="159" t="s">
        <v>56</v>
      </c>
      <c r="F24" s="108">
        <v>471800</v>
      </c>
      <c r="G24" s="22"/>
    </row>
    <row r="25" spans="1:7" ht="21">
      <c r="A25" s="15">
        <v>14</v>
      </c>
      <c r="B25" s="75" t="s">
        <v>187</v>
      </c>
      <c r="C25" s="110" t="s">
        <v>188</v>
      </c>
      <c r="D25" s="142">
        <v>110000000952</v>
      </c>
      <c r="E25" s="74" t="s">
        <v>203</v>
      </c>
      <c r="F25" s="76">
        <v>569240</v>
      </c>
      <c r="G25" s="16"/>
    </row>
    <row r="26" spans="1:7" ht="21">
      <c r="A26" s="103">
        <v>15</v>
      </c>
      <c r="B26" s="105" t="s">
        <v>195</v>
      </c>
      <c r="C26" s="109" t="s">
        <v>196</v>
      </c>
      <c r="D26" s="141">
        <v>110000000953</v>
      </c>
      <c r="E26" s="104" t="s">
        <v>179</v>
      </c>
      <c r="F26" s="106">
        <v>539494</v>
      </c>
      <c r="G26" s="116"/>
    </row>
    <row r="27" spans="1:7" ht="21">
      <c r="A27" s="5">
        <v>16</v>
      </c>
      <c r="B27" s="26" t="s">
        <v>201</v>
      </c>
      <c r="C27" s="160" t="s">
        <v>202</v>
      </c>
      <c r="D27" s="133">
        <v>110000000954</v>
      </c>
      <c r="E27" s="25" t="s">
        <v>208</v>
      </c>
      <c r="F27" s="14">
        <v>570000</v>
      </c>
      <c r="G27" s="2"/>
    </row>
    <row r="28" spans="1:7" ht="21">
      <c r="A28" s="5"/>
      <c r="B28" s="26"/>
      <c r="C28" s="160"/>
      <c r="D28" s="2"/>
      <c r="E28" s="25"/>
      <c r="F28" s="86">
        <f>SUM(F12:F27)</f>
        <v>7786534</v>
      </c>
      <c r="G28" s="2"/>
    </row>
    <row r="29" spans="1:7" ht="21">
      <c r="A29" s="5"/>
      <c r="B29" s="80" t="s">
        <v>294</v>
      </c>
      <c r="C29" s="160"/>
      <c r="D29" s="2"/>
      <c r="E29" s="25"/>
      <c r="F29" s="14"/>
      <c r="G29" s="2"/>
    </row>
    <row r="30" spans="1:7" ht="21">
      <c r="A30" s="29">
        <v>1</v>
      </c>
      <c r="B30" s="36" t="s">
        <v>209</v>
      </c>
      <c r="C30" s="29" t="s">
        <v>210</v>
      </c>
      <c r="D30" s="133">
        <v>110000001142</v>
      </c>
      <c r="E30" s="35" t="s">
        <v>178</v>
      </c>
      <c r="F30" s="34">
        <v>11770</v>
      </c>
      <c r="G30" s="32"/>
    </row>
    <row r="31" spans="1:7" ht="21">
      <c r="A31" s="29">
        <v>2</v>
      </c>
      <c r="B31" s="36" t="s">
        <v>209</v>
      </c>
      <c r="C31" s="29" t="s">
        <v>211</v>
      </c>
      <c r="D31" s="133">
        <v>110000001143</v>
      </c>
      <c r="E31" s="35" t="s">
        <v>178</v>
      </c>
      <c r="F31" s="34">
        <v>11770</v>
      </c>
      <c r="G31" s="32"/>
    </row>
    <row r="32" spans="1:7" ht="21">
      <c r="A32" s="29">
        <v>3</v>
      </c>
      <c r="B32" s="36" t="s">
        <v>209</v>
      </c>
      <c r="C32" s="29" t="s">
        <v>212</v>
      </c>
      <c r="D32" s="133">
        <v>110000001144</v>
      </c>
      <c r="E32" s="35" t="s">
        <v>178</v>
      </c>
      <c r="F32" s="34">
        <v>11770</v>
      </c>
      <c r="G32" s="32"/>
    </row>
    <row r="33" spans="1:7" ht="21">
      <c r="A33" s="29">
        <v>4</v>
      </c>
      <c r="B33" s="36" t="s">
        <v>209</v>
      </c>
      <c r="C33" s="29" t="s">
        <v>213</v>
      </c>
      <c r="D33" s="133">
        <v>110000001145</v>
      </c>
      <c r="E33" s="35" t="s">
        <v>178</v>
      </c>
      <c r="F33" s="34">
        <v>11770</v>
      </c>
      <c r="G33" s="32"/>
    </row>
    <row r="34" spans="1:7" ht="21">
      <c r="A34" s="29">
        <v>5</v>
      </c>
      <c r="B34" s="36" t="s">
        <v>209</v>
      </c>
      <c r="C34" s="29" t="s">
        <v>214</v>
      </c>
      <c r="D34" s="133">
        <v>110000001146</v>
      </c>
      <c r="E34" s="35" t="s">
        <v>178</v>
      </c>
      <c r="F34" s="34">
        <v>11770</v>
      </c>
      <c r="G34" s="32"/>
    </row>
    <row r="35" spans="1:7" ht="21">
      <c r="A35" s="29">
        <v>6</v>
      </c>
      <c r="B35" s="36" t="s">
        <v>209</v>
      </c>
      <c r="C35" s="29" t="s">
        <v>215</v>
      </c>
      <c r="D35" s="133">
        <v>110000001147</v>
      </c>
      <c r="E35" s="35" t="s">
        <v>178</v>
      </c>
      <c r="F35" s="34">
        <v>11770</v>
      </c>
      <c r="G35" s="32"/>
    </row>
    <row r="36" spans="1:7" ht="21">
      <c r="A36" s="29">
        <v>7</v>
      </c>
      <c r="B36" s="36" t="s">
        <v>209</v>
      </c>
      <c r="C36" s="29" t="s">
        <v>216</v>
      </c>
      <c r="D36" s="133">
        <v>110000001148</v>
      </c>
      <c r="E36" s="35" t="s">
        <v>178</v>
      </c>
      <c r="F36" s="34">
        <v>11770</v>
      </c>
      <c r="G36" s="32"/>
    </row>
    <row r="37" spans="1:7" ht="21">
      <c r="A37" s="29">
        <v>8</v>
      </c>
      <c r="B37" s="36" t="s">
        <v>209</v>
      </c>
      <c r="C37" s="29" t="s">
        <v>217</v>
      </c>
      <c r="D37" s="133">
        <v>110000001149</v>
      </c>
      <c r="E37" s="35" t="s">
        <v>178</v>
      </c>
      <c r="F37" s="34">
        <v>11770</v>
      </c>
      <c r="G37" s="32"/>
    </row>
    <row r="38" spans="1:7" ht="21">
      <c r="A38" s="29">
        <v>9</v>
      </c>
      <c r="B38" s="36" t="s">
        <v>209</v>
      </c>
      <c r="C38" s="29" t="s">
        <v>218</v>
      </c>
      <c r="D38" s="133">
        <v>110000001150</v>
      </c>
      <c r="E38" s="35" t="s">
        <v>178</v>
      </c>
      <c r="F38" s="34">
        <v>11770</v>
      </c>
      <c r="G38" s="32"/>
    </row>
    <row r="39" spans="1:7" ht="21">
      <c r="A39" s="29">
        <v>10</v>
      </c>
      <c r="B39" s="36" t="s">
        <v>209</v>
      </c>
      <c r="C39" s="29" t="s">
        <v>219</v>
      </c>
      <c r="D39" s="133">
        <v>110000001151</v>
      </c>
      <c r="E39" s="35" t="s">
        <v>178</v>
      </c>
      <c r="F39" s="34">
        <v>11770</v>
      </c>
      <c r="G39" s="32"/>
    </row>
    <row r="40" spans="1:7" ht="21">
      <c r="A40" s="29">
        <v>11</v>
      </c>
      <c r="B40" s="36" t="s">
        <v>209</v>
      </c>
      <c r="C40" s="29" t="s">
        <v>220</v>
      </c>
      <c r="D40" s="133">
        <v>110000001152</v>
      </c>
      <c r="E40" s="35" t="s">
        <v>178</v>
      </c>
      <c r="F40" s="34">
        <v>11770</v>
      </c>
      <c r="G40" s="32"/>
    </row>
    <row r="41" spans="1:7" ht="21">
      <c r="A41" s="29">
        <v>12</v>
      </c>
      <c r="B41" s="36" t="s">
        <v>209</v>
      </c>
      <c r="C41" s="29" t="s">
        <v>221</v>
      </c>
      <c r="D41" s="133">
        <v>110000001153</v>
      </c>
      <c r="E41" s="35" t="s">
        <v>178</v>
      </c>
      <c r="F41" s="34">
        <v>11770</v>
      </c>
      <c r="G41" s="32"/>
    </row>
    <row r="42" spans="1:7" ht="21">
      <c r="A42" s="29">
        <v>13</v>
      </c>
      <c r="B42" s="36" t="s">
        <v>209</v>
      </c>
      <c r="C42" s="29" t="s">
        <v>222</v>
      </c>
      <c r="D42" s="133">
        <v>110000001154</v>
      </c>
      <c r="E42" s="35" t="s">
        <v>178</v>
      </c>
      <c r="F42" s="34">
        <v>11770</v>
      </c>
      <c r="G42" s="32"/>
    </row>
    <row r="43" spans="1:7" ht="21">
      <c r="A43" s="29">
        <v>14</v>
      </c>
      <c r="B43" s="36" t="s">
        <v>209</v>
      </c>
      <c r="C43" s="29" t="s">
        <v>223</v>
      </c>
      <c r="D43" s="133">
        <v>110000001155</v>
      </c>
      <c r="E43" s="35" t="s">
        <v>178</v>
      </c>
      <c r="F43" s="34">
        <v>11770</v>
      </c>
      <c r="G43" s="32"/>
    </row>
    <row r="44" spans="1:7" ht="21">
      <c r="A44" s="29">
        <v>15</v>
      </c>
      <c r="B44" s="36" t="s">
        <v>209</v>
      </c>
      <c r="C44" s="29" t="s">
        <v>224</v>
      </c>
      <c r="D44" s="133">
        <v>110000001156</v>
      </c>
      <c r="E44" s="35" t="s">
        <v>178</v>
      </c>
      <c r="F44" s="34">
        <v>11770</v>
      </c>
      <c r="G44" s="32"/>
    </row>
    <row r="45" spans="1:7" ht="21">
      <c r="A45" s="57">
        <v>16</v>
      </c>
      <c r="B45" s="60" t="s">
        <v>209</v>
      </c>
      <c r="C45" s="57" t="s">
        <v>225</v>
      </c>
      <c r="D45" s="158">
        <v>110000001157</v>
      </c>
      <c r="E45" s="58" t="s">
        <v>178</v>
      </c>
      <c r="F45" s="161">
        <v>11770</v>
      </c>
      <c r="G45" s="56"/>
    </row>
    <row r="46" spans="1:7" ht="21">
      <c r="A46" s="29">
        <v>17</v>
      </c>
      <c r="B46" s="36" t="s">
        <v>209</v>
      </c>
      <c r="C46" s="29" t="s">
        <v>226</v>
      </c>
      <c r="D46" s="133">
        <v>110000001158</v>
      </c>
      <c r="E46" s="35" t="s">
        <v>178</v>
      </c>
      <c r="F46" s="34">
        <v>11770</v>
      </c>
      <c r="G46" s="32"/>
    </row>
    <row r="47" spans="1:7" ht="21">
      <c r="A47" s="57">
        <v>18</v>
      </c>
      <c r="B47" s="60" t="s">
        <v>209</v>
      </c>
      <c r="C47" s="57" t="s">
        <v>227</v>
      </c>
      <c r="D47" s="158">
        <v>110000001159</v>
      </c>
      <c r="E47" s="58" t="s">
        <v>178</v>
      </c>
      <c r="F47" s="161">
        <v>11770</v>
      </c>
      <c r="G47" s="56"/>
    </row>
    <row r="48" spans="1:7" ht="21">
      <c r="A48" s="29">
        <v>19</v>
      </c>
      <c r="B48" s="36" t="s">
        <v>209</v>
      </c>
      <c r="C48" s="29" t="s">
        <v>228</v>
      </c>
      <c r="D48" s="133">
        <v>110000001160</v>
      </c>
      <c r="E48" s="35" t="s">
        <v>178</v>
      </c>
      <c r="F48" s="34">
        <v>11770</v>
      </c>
      <c r="G48" s="32"/>
    </row>
    <row r="49" spans="1:7" ht="21">
      <c r="A49" s="29">
        <v>20</v>
      </c>
      <c r="B49" s="36" t="s">
        <v>209</v>
      </c>
      <c r="C49" s="29" t="s">
        <v>229</v>
      </c>
      <c r="D49" s="133">
        <v>110000001161</v>
      </c>
      <c r="E49" s="35" t="s">
        <v>178</v>
      </c>
      <c r="F49" s="34">
        <v>11770</v>
      </c>
      <c r="G49" s="32"/>
    </row>
    <row r="50" spans="1:7" ht="21">
      <c r="A50" s="49">
        <v>21</v>
      </c>
      <c r="B50" s="78" t="s">
        <v>209</v>
      </c>
      <c r="C50" s="49" t="s">
        <v>230</v>
      </c>
      <c r="D50" s="142">
        <v>110000001162</v>
      </c>
      <c r="E50" s="77" t="s">
        <v>178</v>
      </c>
      <c r="F50" s="117">
        <v>11770</v>
      </c>
      <c r="G50" s="37"/>
    </row>
    <row r="51" spans="1:7" ht="21">
      <c r="A51" s="40">
        <v>22</v>
      </c>
      <c r="B51" s="47" t="s">
        <v>209</v>
      </c>
      <c r="C51" s="40" t="s">
        <v>231</v>
      </c>
      <c r="D51" s="141">
        <v>110000001163</v>
      </c>
      <c r="E51" s="46" t="s">
        <v>178</v>
      </c>
      <c r="F51" s="42">
        <v>11770</v>
      </c>
      <c r="G51" s="41"/>
    </row>
    <row r="52" spans="1:7" ht="21">
      <c r="A52" s="29">
        <v>23</v>
      </c>
      <c r="B52" s="36" t="s">
        <v>209</v>
      </c>
      <c r="C52" s="29" t="s">
        <v>232</v>
      </c>
      <c r="D52" s="133">
        <v>110000001164</v>
      </c>
      <c r="E52" s="35" t="s">
        <v>178</v>
      </c>
      <c r="F52" s="34">
        <v>11770</v>
      </c>
      <c r="G52" s="32"/>
    </row>
    <row r="53" spans="1:7" ht="21">
      <c r="A53" s="29">
        <v>24</v>
      </c>
      <c r="B53" s="36" t="s">
        <v>209</v>
      </c>
      <c r="C53" s="29" t="s">
        <v>233</v>
      </c>
      <c r="D53" s="133">
        <v>110000001165</v>
      </c>
      <c r="E53" s="35" t="s">
        <v>178</v>
      </c>
      <c r="F53" s="34">
        <v>11770</v>
      </c>
      <c r="G53" s="32"/>
    </row>
    <row r="54" spans="1:7" ht="21">
      <c r="A54" s="29">
        <v>25</v>
      </c>
      <c r="B54" s="36" t="s">
        <v>209</v>
      </c>
      <c r="C54" s="29" t="s">
        <v>234</v>
      </c>
      <c r="D54" s="133">
        <v>110000001166</v>
      </c>
      <c r="E54" s="35" t="s">
        <v>178</v>
      </c>
      <c r="F54" s="34">
        <v>11770</v>
      </c>
      <c r="G54" s="32"/>
    </row>
    <row r="55" spans="1:7" ht="21">
      <c r="A55" s="29">
        <v>26</v>
      </c>
      <c r="B55" s="36" t="s">
        <v>209</v>
      </c>
      <c r="C55" s="29" t="s">
        <v>235</v>
      </c>
      <c r="D55" s="133">
        <v>110000001167</v>
      </c>
      <c r="E55" s="35" t="s">
        <v>178</v>
      </c>
      <c r="F55" s="34">
        <v>11770</v>
      </c>
      <c r="G55" s="32"/>
    </row>
    <row r="56" spans="1:7" ht="21">
      <c r="A56" s="29">
        <v>27</v>
      </c>
      <c r="B56" s="36" t="s">
        <v>209</v>
      </c>
      <c r="C56" s="29" t="s">
        <v>236</v>
      </c>
      <c r="D56" s="133">
        <v>110000001168</v>
      </c>
      <c r="E56" s="35" t="s">
        <v>178</v>
      </c>
      <c r="F56" s="34">
        <v>11770</v>
      </c>
      <c r="G56" s="32"/>
    </row>
    <row r="57" spans="1:7" ht="21">
      <c r="A57" s="29">
        <v>28</v>
      </c>
      <c r="B57" s="36" t="s">
        <v>209</v>
      </c>
      <c r="C57" s="29" t="s">
        <v>237</v>
      </c>
      <c r="D57" s="133">
        <v>110000001169</v>
      </c>
      <c r="E57" s="35" t="s">
        <v>178</v>
      </c>
      <c r="F57" s="34">
        <v>11770</v>
      </c>
      <c r="G57" s="32"/>
    </row>
    <row r="58" spans="1:7" ht="21">
      <c r="A58" s="29">
        <v>29</v>
      </c>
      <c r="B58" s="36" t="s">
        <v>209</v>
      </c>
      <c r="C58" s="29" t="s">
        <v>238</v>
      </c>
      <c r="D58" s="133">
        <v>110000001170</v>
      </c>
      <c r="E58" s="35" t="s">
        <v>178</v>
      </c>
      <c r="F58" s="34">
        <v>11770</v>
      </c>
      <c r="G58" s="32"/>
    </row>
    <row r="59" spans="1:7" ht="21">
      <c r="A59" s="29">
        <v>30</v>
      </c>
      <c r="B59" s="36" t="s">
        <v>209</v>
      </c>
      <c r="C59" s="29" t="s">
        <v>239</v>
      </c>
      <c r="D59" s="133">
        <v>110000001171</v>
      </c>
      <c r="E59" s="35" t="s">
        <v>178</v>
      </c>
      <c r="F59" s="34">
        <v>11770</v>
      </c>
      <c r="G59" s="32"/>
    </row>
    <row r="60" spans="1:7" s="28" customFormat="1" ht="21">
      <c r="A60" s="29">
        <v>31</v>
      </c>
      <c r="B60" s="47" t="s">
        <v>209</v>
      </c>
      <c r="C60" s="40" t="s">
        <v>240</v>
      </c>
      <c r="D60" s="133">
        <v>110000001172</v>
      </c>
      <c r="E60" s="46" t="s">
        <v>178</v>
      </c>
      <c r="F60" s="42">
        <v>11770</v>
      </c>
      <c r="G60" s="41"/>
    </row>
    <row r="61" spans="1:7" s="28" customFormat="1" ht="21">
      <c r="A61" s="29">
        <v>32</v>
      </c>
      <c r="B61" s="36" t="s">
        <v>209</v>
      </c>
      <c r="C61" s="29" t="s">
        <v>241</v>
      </c>
      <c r="D61" s="133">
        <v>110000001173</v>
      </c>
      <c r="E61" s="35" t="s">
        <v>178</v>
      </c>
      <c r="F61" s="34">
        <v>11770</v>
      </c>
      <c r="G61" s="32"/>
    </row>
    <row r="62" spans="1:7" s="28" customFormat="1" ht="21">
      <c r="A62" s="29">
        <v>33</v>
      </c>
      <c r="B62" s="36" t="s">
        <v>209</v>
      </c>
      <c r="C62" s="29" t="s">
        <v>242</v>
      </c>
      <c r="D62" s="133">
        <v>110000001174</v>
      </c>
      <c r="E62" s="35" t="s">
        <v>178</v>
      </c>
      <c r="F62" s="34">
        <v>11770</v>
      </c>
      <c r="G62" s="32"/>
    </row>
    <row r="63" spans="1:7" s="28" customFormat="1" ht="21">
      <c r="A63" s="29">
        <v>34</v>
      </c>
      <c r="B63" s="36" t="s">
        <v>209</v>
      </c>
      <c r="C63" s="29" t="s">
        <v>243</v>
      </c>
      <c r="D63" s="133">
        <v>110000001175</v>
      </c>
      <c r="E63" s="35" t="s">
        <v>178</v>
      </c>
      <c r="F63" s="34">
        <v>11770</v>
      </c>
      <c r="G63" s="32"/>
    </row>
    <row r="64" spans="1:7" s="28" customFormat="1" ht="21">
      <c r="A64" s="29">
        <v>35</v>
      </c>
      <c r="B64" s="36" t="s">
        <v>209</v>
      </c>
      <c r="C64" s="29" t="s">
        <v>244</v>
      </c>
      <c r="D64" s="133">
        <v>110000001176</v>
      </c>
      <c r="E64" s="35" t="s">
        <v>178</v>
      </c>
      <c r="F64" s="34">
        <v>11770</v>
      </c>
      <c r="G64" s="32"/>
    </row>
    <row r="65" spans="1:7" s="28" customFormat="1" ht="21">
      <c r="A65" s="29">
        <v>36</v>
      </c>
      <c r="B65" s="36" t="s">
        <v>209</v>
      </c>
      <c r="C65" s="29" t="s">
        <v>245</v>
      </c>
      <c r="D65" s="133">
        <v>110000001177</v>
      </c>
      <c r="E65" s="35" t="s">
        <v>178</v>
      </c>
      <c r="F65" s="34">
        <v>11770</v>
      </c>
      <c r="G65" s="32"/>
    </row>
    <row r="66" spans="1:7" s="28" customFormat="1" ht="21">
      <c r="A66" s="29">
        <v>37</v>
      </c>
      <c r="B66" s="36" t="s">
        <v>209</v>
      </c>
      <c r="C66" s="29" t="s">
        <v>246</v>
      </c>
      <c r="D66" s="133">
        <v>110000001178</v>
      </c>
      <c r="E66" s="35" t="s">
        <v>178</v>
      </c>
      <c r="F66" s="34">
        <v>11770</v>
      </c>
      <c r="G66" s="32"/>
    </row>
    <row r="67" spans="1:7" s="28" customFormat="1" ht="21">
      <c r="A67" s="57">
        <v>38</v>
      </c>
      <c r="B67" s="60" t="s">
        <v>209</v>
      </c>
      <c r="C67" s="57" t="s">
        <v>247</v>
      </c>
      <c r="D67" s="158">
        <v>110000001179</v>
      </c>
      <c r="E67" s="58" t="s">
        <v>178</v>
      </c>
      <c r="F67" s="161">
        <v>11770</v>
      </c>
      <c r="G67" s="56"/>
    </row>
    <row r="68" spans="1:7" s="28" customFormat="1" ht="21">
      <c r="A68" s="29">
        <v>39</v>
      </c>
      <c r="B68" s="36" t="s">
        <v>209</v>
      </c>
      <c r="C68" s="29" t="s">
        <v>248</v>
      </c>
      <c r="D68" s="133">
        <v>110000001180</v>
      </c>
      <c r="E68" s="35" t="s">
        <v>178</v>
      </c>
      <c r="F68" s="34">
        <v>11770</v>
      </c>
      <c r="G68" s="32"/>
    </row>
    <row r="69" spans="1:7" s="28" customFormat="1" ht="21">
      <c r="A69" s="29">
        <v>40</v>
      </c>
      <c r="B69" s="36" t="s">
        <v>209</v>
      </c>
      <c r="C69" s="29" t="s">
        <v>249</v>
      </c>
      <c r="D69" s="133">
        <v>110000001181</v>
      </c>
      <c r="E69" s="35" t="s">
        <v>178</v>
      </c>
      <c r="F69" s="34">
        <v>11770</v>
      </c>
      <c r="G69" s="32"/>
    </row>
    <row r="70" spans="1:7" s="28" customFormat="1" ht="21">
      <c r="A70" s="29">
        <v>41</v>
      </c>
      <c r="B70" s="36" t="s">
        <v>209</v>
      </c>
      <c r="C70" s="29" t="s">
        <v>250</v>
      </c>
      <c r="D70" s="133">
        <v>110000001182</v>
      </c>
      <c r="E70" s="35" t="s">
        <v>178</v>
      </c>
      <c r="F70" s="34">
        <v>11770</v>
      </c>
      <c r="G70" s="32"/>
    </row>
    <row r="71" spans="1:7" s="28" customFormat="1" ht="21">
      <c r="A71" s="40">
        <v>42</v>
      </c>
      <c r="B71" s="47" t="s">
        <v>209</v>
      </c>
      <c r="C71" s="40" t="s">
        <v>251</v>
      </c>
      <c r="D71" s="141">
        <v>110000001183</v>
      </c>
      <c r="E71" s="46" t="s">
        <v>178</v>
      </c>
      <c r="F71" s="42">
        <v>11770</v>
      </c>
      <c r="G71" s="41"/>
    </row>
    <row r="72" spans="1:7" s="28" customFormat="1" ht="21">
      <c r="A72" s="29">
        <v>43</v>
      </c>
      <c r="B72" s="36" t="s">
        <v>209</v>
      </c>
      <c r="C72" s="29" t="s">
        <v>252</v>
      </c>
      <c r="D72" s="133">
        <v>110000001184</v>
      </c>
      <c r="E72" s="35" t="s">
        <v>178</v>
      </c>
      <c r="F72" s="34">
        <v>11770</v>
      </c>
      <c r="G72" s="32"/>
    </row>
    <row r="73" spans="1:7" s="28" customFormat="1" ht="21">
      <c r="A73" s="29">
        <v>44</v>
      </c>
      <c r="B73" s="36" t="s">
        <v>351</v>
      </c>
      <c r="C73" s="29" t="s">
        <v>352</v>
      </c>
      <c r="D73" s="133">
        <v>110000001242</v>
      </c>
      <c r="E73" s="35" t="s">
        <v>362</v>
      </c>
      <c r="F73" s="34">
        <v>35272.73</v>
      </c>
      <c r="G73" s="50" t="s">
        <v>353</v>
      </c>
    </row>
    <row r="74" spans="1:7" s="28" customFormat="1" ht="21">
      <c r="A74" s="49"/>
      <c r="B74" s="78"/>
      <c r="C74" s="49"/>
      <c r="D74" s="37"/>
      <c r="E74" s="77"/>
      <c r="F74" s="162">
        <f>SUM(F30:F73)</f>
        <v>541382.73</v>
      </c>
      <c r="G74" s="37"/>
    </row>
    <row r="75" spans="1:7" s="28" customFormat="1" ht="24" customHeight="1">
      <c r="A75" s="40"/>
      <c r="B75" s="80" t="s">
        <v>298</v>
      </c>
      <c r="C75" s="40"/>
      <c r="D75" s="41"/>
      <c r="E75" s="46"/>
      <c r="F75" s="42"/>
      <c r="G75" s="41"/>
    </row>
    <row r="76" spans="1:7" s="28" customFormat="1" ht="21">
      <c r="A76" s="29">
        <v>1</v>
      </c>
      <c r="B76" s="36" t="s">
        <v>258</v>
      </c>
      <c r="C76" s="29" t="s">
        <v>259</v>
      </c>
      <c r="D76" s="133">
        <v>110000000937</v>
      </c>
      <c r="E76" s="35" t="s">
        <v>261</v>
      </c>
      <c r="F76" s="44">
        <v>104458.75</v>
      </c>
      <c r="G76" s="32"/>
    </row>
    <row r="77" spans="1:7" s="28" customFormat="1" ht="21">
      <c r="A77" s="29"/>
      <c r="B77" s="36"/>
      <c r="C77" s="29"/>
      <c r="D77" s="32"/>
      <c r="E77" s="35"/>
      <c r="F77" s="43"/>
      <c r="G77" s="32"/>
    </row>
    <row r="78" spans="1:7" s="28" customFormat="1" ht="21">
      <c r="A78" s="29"/>
      <c r="B78" s="80" t="s">
        <v>295</v>
      </c>
      <c r="C78" s="29"/>
      <c r="D78" s="32"/>
      <c r="E78" s="35"/>
      <c r="F78" s="43"/>
      <c r="G78" s="32"/>
    </row>
    <row r="79" spans="1:7" s="28" customFormat="1" ht="21">
      <c r="A79" s="29">
        <v>1</v>
      </c>
      <c r="B79" s="36" t="s">
        <v>340</v>
      </c>
      <c r="C79" s="29" t="s">
        <v>77</v>
      </c>
      <c r="D79" s="133">
        <v>110000001187</v>
      </c>
      <c r="E79" s="35" t="s">
        <v>78</v>
      </c>
      <c r="F79" s="45">
        <v>1000467.2</v>
      </c>
      <c r="G79" s="32"/>
    </row>
    <row r="80" spans="1:7" s="28" customFormat="1" ht="21">
      <c r="A80" s="29">
        <v>2</v>
      </c>
      <c r="B80" s="50" t="s">
        <v>118</v>
      </c>
      <c r="C80" s="51" t="s">
        <v>119</v>
      </c>
      <c r="D80" s="133">
        <v>110000001188</v>
      </c>
      <c r="E80" s="51" t="s">
        <v>121</v>
      </c>
      <c r="F80" s="52">
        <v>26500.01</v>
      </c>
      <c r="G80" s="32"/>
    </row>
    <row r="81" spans="1:7" s="28" customFormat="1" ht="21">
      <c r="A81" s="29"/>
      <c r="B81" s="36"/>
      <c r="C81" s="29"/>
      <c r="D81" s="32"/>
      <c r="E81" s="35"/>
      <c r="F81" s="88">
        <f>SUM(F79:F80)</f>
        <v>1026967.21</v>
      </c>
      <c r="G81" s="32"/>
    </row>
    <row r="82" spans="1:7" s="28" customFormat="1" ht="21">
      <c r="A82" s="29"/>
      <c r="B82" s="80" t="s">
        <v>289</v>
      </c>
      <c r="C82" s="29"/>
      <c r="D82" s="32"/>
      <c r="E82" s="35"/>
      <c r="F82" s="45"/>
      <c r="G82" s="32"/>
    </row>
    <row r="83" spans="1:7" s="28" customFormat="1" ht="21">
      <c r="A83" s="5">
        <v>1</v>
      </c>
      <c r="B83" s="7" t="s">
        <v>151</v>
      </c>
      <c r="C83" s="8" t="s">
        <v>152</v>
      </c>
      <c r="D83" s="133">
        <v>110000001119</v>
      </c>
      <c r="E83" s="8" t="s">
        <v>116</v>
      </c>
      <c r="F83" s="9">
        <v>39000</v>
      </c>
      <c r="G83" s="2"/>
    </row>
    <row r="84" spans="1:7" s="28" customFormat="1" ht="21">
      <c r="A84" s="5">
        <v>2</v>
      </c>
      <c r="B84" s="7" t="s">
        <v>151</v>
      </c>
      <c r="C84" s="8" t="s">
        <v>153</v>
      </c>
      <c r="D84" s="133">
        <v>110000001120</v>
      </c>
      <c r="E84" s="8" t="s">
        <v>116</v>
      </c>
      <c r="F84" s="9">
        <v>29000</v>
      </c>
      <c r="G84" s="2"/>
    </row>
    <row r="85" spans="1:7" s="28" customFormat="1" ht="21">
      <c r="A85" s="5">
        <v>3</v>
      </c>
      <c r="B85" s="11" t="s">
        <v>274</v>
      </c>
      <c r="C85" s="8" t="s">
        <v>278</v>
      </c>
      <c r="D85" s="133">
        <v>110000001121</v>
      </c>
      <c r="E85" s="10" t="s">
        <v>286</v>
      </c>
      <c r="F85" s="13">
        <v>39964.5</v>
      </c>
      <c r="G85" s="2"/>
    </row>
    <row r="86" spans="1:7" s="28" customFormat="1" ht="21">
      <c r="A86" s="5">
        <v>4</v>
      </c>
      <c r="B86" s="7" t="s">
        <v>274</v>
      </c>
      <c r="C86" s="8" t="s">
        <v>279</v>
      </c>
      <c r="D86" s="133">
        <v>110000001122</v>
      </c>
      <c r="E86" s="5" t="s">
        <v>286</v>
      </c>
      <c r="F86" s="19">
        <v>39964.5</v>
      </c>
      <c r="G86" s="2"/>
    </row>
    <row r="87" spans="1:7" s="28" customFormat="1" ht="21">
      <c r="A87" s="5">
        <v>5</v>
      </c>
      <c r="B87" s="11" t="s">
        <v>274</v>
      </c>
      <c r="C87" s="8" t="s">
        <v>280</v>
      </c>
      <c r="D87" s="133">
        <v>110000001123</v>
      </c>
      <c r="E87" s="10" t="s">
        <v>286</v>
      </c>
      <c r="F87" s="13">
        <v>39964.5</v>
      </c>
      <c r="G87" s="2"/>
    </row>
    <row r="88" spans="1:7" ht="21">
      <c r="A88" s="15"/>
      <c r="B88" s="16"/>
      <c r="C88" s="15"/>
      <c r="D88" s="16"/>
      <c r="E88" s="16"/>
      <c r="F88" s="82">
        <f>SUM(F83:F87)</f>
        <v>187893.5</v>
      </c>
      <c r="G88" s="16"/>
    </row>
    <row r="89" spans="1:7" ht="21.75" thickBot="1">
      <c r="A89" s="148"/>
      <c r="B89" s="150"/>
      <c r="C89" s="149"/>
      <c r="D89" s="190" t="s">
        <v>360</v>
      </c>
      <c r="E89" s="190"/>
      <c r="F89" s="85">
        <f>+F10+F28+F74+F76+F81+F88</f>
        <v>9723435.93</v>
      </c>
      <c r="G89" s="17"/>
    </row>
    <row r="90" ht="21.75" thickTop="1"/>
  </sheetData>
  <sheetProtection/>
  <mergeCells count="3">
    <mergeCell ref="A1:G1"/>
    <mergeCell ref="A2:G2"/>
    <mergeCell ref="D89:E89"/>
  </mergeCells>
  <printOptions horizontalCentered="1"/>
  <pageMargins left="0" right="0.3937007874015748" top="0.7480314960629921" bottom="0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9"/>
  <sheetViews>
    <sheetView zoomScalePageLayoutView="0" workbookViewId="0" topLeftCell="A1">
      <selection activeCell="D14" sqref="D14"/>
    </sheetView>
  </sheetViews>
  <sheetFormatPr defaultColWidth="8.7109375" defaultRowHeight="15"/>
  <cols>
    <col min="1" max="1" width="5.140625" style="4" bestFit="1" customWidth="1"/>
    <col min="2" max="2" width="39.00390625" style="1" customWidth="1"/>
    <col min="3" max="3" width="25.00390625" style="4" customWidth="1"/>
    <col min="4" max="4" width="14.421875" style="126" customWidth="1"/>
    <col min="5" max="5" width="11.57421875" style="1" customWidth="1"/>
    <col min="6" max="6" width="14.421875" style="3" customWidth="1"/>
    <col min="7" max="7" width="32.28125" style="3" customWidth="1"/>
    <col min="8" max="16384" width="8.7109375" style="1" customWidth="1"/>
  </cols>
  <sheetData>
    <row r="1" spans="1:7" ht="23.25">
      <c r="A1" s="188" t="s">
        <v>357</v>
      </c>
      <c r="B1" s="188"/>
      <c r="C1" s="188"/>
      <c r="D1" s="188"/>
      <c r="E1" s="188"/>
      <c r="F1" s="188"/>
      <c r="G1" s="188"/>
    </row>
    <row r="2" spans="1:7" s="72" customFormat="1" ht="26.25">
      <c r="A2" s="189" t="s">
        <v>310</v>
      </c>
      <c r="B2" s="189"/>
      <c r="C2" s="189"/>
      <c r="D2" s="189"/>
      <c r="E2" s="189"/>
      <c r="F2" s="189"/>
      <c r="G2" s="189"/>
    </row>
    <row r="3" spans="1:7" s="72" customFormat="1" ht="15" customHeight="1">
      <c r="A3" s="124"/>
      <c r="B3" s="124"/>
      <c r="C3" s="123"/>
      <c r="D3" s="127"/>
      <c r="E3" s="124"/>
      <c r="F3" s="124"/>
      <c r="G3" s="124"/>
    </row>
    <row r="4" spans="1:7" s="153" customFormat="1" ht="42">
      <c r="A4" s="143" t="s">
        <v>11</v>
      </c>
      <c r="B4" s="143" t="s">
        <v>12</v>
      </c>
      <c r="C4" s="143" t="s">
        <v>358</v>
      </c>
      <c r="D4" s="156" t="s">
        <v>290</v>
      </c>
      <c r="E4" s="154" t="s">
        <v>291</v>
      </c>
      <c r="F4" s="155" t="s">
        <v>359</v>
      </c>
      <c r="G4" s="143" t="s">
        <v>0</v>
      </c>
    </row>
    <row r="5" spans="1:7" s="23" customFormat="1" ht="21">
      <c r="A5" s="69"/>
      <c r="B5" s="80" t="s">
        <v>293</v>
      </c>
      <c r="C5" s="69"/>
      <c r="D5" s="128"/>
      <c r="E5" s="70"/>
      <c r="F5" s="71"/>
      <c r="G5" s="71"/>
    </row>
    <row r="6" spans="1:7" s="28" customFormat="1" ht="21">
      <c r="A6" s="5">
        <v>1</v>
      </c>
      <c r="B6" s="7" t="s">
        <v>369</v>
      </c>
      <c r="C6" s="134" t="s">
        <v>1</v>
      </c>
      <c r="D6" s="125">
        <v>110000000923</v>
      </c>
      <c r="E6" s="5" t="s">
        <v>2</v>
      </c>
      <c r="F6" s="19">
        <v>32000</v>
      </c>
      <c r="G6" s="6"/>
    </row>
    <row r="7" spans="1:7" s="28" customFormat="1" ht="21">
      <c r="A7" s="5">
        <v>2</v>
      </c>
      <c r="B7" s="7" t="s">
        <v>370</v>
      </c>
      <c r="C7" s="134" t="s">
        <v>3</v>
      </c>
      <c r="D7" s="125">
        <v>110000000924</v>
      </c>
      <c r="E7" s="5" t="s">
        <v>2</v>
      </c>
      <c r="F7" s="19">
        <v>32000</v>
      </c>
      <c r="G7" s="6"/>
    </row>
    <row r="8" spans="1:7" s="28" customFormat="1" ht="21">
      <c r="A8" s="21">
        <v>3</v>
      </c>
      <c r="B8" s="89" t="s">
        <v>371</v>
      </c>
      <c r="C8" s="134" t="s">
        <v>308</v>
      </c>
      <c r="D8" s="125">
        <v>110000000925</v>
      </c>
      <c r="E8" s="21" t="s">
        <v>2</v>
      </c>
      <c r="F8" s="90">
        <v>32000</v>
      </c>
      <c r="G8" s="84"/>
    </row>
    <row r="9" spans="1:7" ht="21.75" thickBot="1">
      <c r="A9" s="148"/>
      <c r="B9" s="150"/>
      <c r="C9" s="149"/>
      <c r="D9" s="190" t="s">
        <v>360</v>
      </c>
      <c r="E9" s="190"/>
      <c r="F9" s="85">
        <f>SUM(F6:F8)</f>
        <v>96000</v>
      </c>
      <c r="G9" s="85"/>
    </row>
    <row r="10" ht="21.75" thickTop="1"/>
  </sheetData>
  <sheetProtection/>
  <mergeCells count="3">
    <mergeCell ref="A1:G1"/>
    <mergeCell ref="A2:G2"/>
    <mergeCell ref="D9:E9"/>
  </mergeCells>
  <printOptions horizontalCentered="1"/>
  <pageMargins left="0" right="0.3937007874015748" top="0.7480314960629921" bottom="0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12"/>
  <sheetViews>
    <sheetView zoomScalePageLayoutView="0" workbookViewId="0" topLeftCell="A1">
      <selection activeCell="F14" sqref="F14"/>
    </sheetView>
  </sheetViews>
  <sheetFormatPr defaultColWidth="8.7109375" defaultRowHeight="15"/>
  <cols>
    <col min="1" max="1" width="5.140625" style="4" bestFit="1" customWidth="1"/>
    <col min="2" max="2" width="42.421875" style="1" customWidth="1"/>
    <col min="3" max="3" width="23.421875" style="4" customWidth="1"/>
    <col min="4" max="4" width="16.28125" style="1" customWidth="1"/>
    <col min="5" max="5" width="11.57421875" style="1" customWidth="1"/>
    <col min="6" max="6" width="15.7109375" style="3" customWidth="1"/>
    <col min="7" max="7" width="29.140625" style="3" customWidth="1"/>
    <col min="8" max="16384" width="8.7109375" style="1" customWidth="1"/>
  </cols>
  <sheetData>
    <row r="1" spans="1:7" ht="23.25">
      <c r="A1" s="188" t="s">
        <v>357</v>
      </c>
      <c r="B1" s="188"/>
      <c r="C1" s="188"/>
      <c r="D1" s="188"/>
      <c r="E1" s="188"/>
      <c r="F1" s="188"/>
      <c r="G1" s="188"/>
    </row>
    <row r="2" spans="1:7" s="72" customFormat="1" ht="26.25">
      <c r="A2" s="189" t="s">
        <v>312</v>
      </c>
      <c r="B2" s="189"/>
      <c r="C2" s="189"/>
      <c r="D2" s="189"/>
      <c r="E2" s="189"/>
      <c r="F2" s="189"/>
      <c r="G2" s="189"/>
    </row>
    <row r="3" spans="1:7" s="72" customFormat="1" ht="15" customHeight="1">
      <c r="A3" s="124"/>
      <c r="B3" s="124"/>
      <c r="C3" s="123"/>
      <c r="D3" s="124"/>
      <c r="E3" s="124"/>
      <c r="F3" s="124"/>
      <c r="G3" s="124"/>
    </row>
    <row r="4" spans="1:7" s="153" customFormat="1" ht="42">
      <c r="A4" s="143" t="s">
        <v>11</v>
      </c>
      <c r="B4" s="143" t="s">
        <v>12</v>
      </c>
      <c r="C4" s="143" t="s">
        <v>358</v>
      </c>
      <c r="D4" s="154" t="s">
        <v>290</v>
      </c>
      <c r="E4" s="154" t="s">
        <v>291</v>
      </c>
      <c r="F4" s="155" t="s">
        <v>359</v>
      </c>
      <c r="G4" s="143" t="s">
        <v>0</v>
      </c>
    </row>
    <row r="5" spans="1:7" s="23" customFormat="1" ht="21">
      <c r="A5" s="69"/>
      <c r="B5" s="80" t="s">
        <v>307</v>
      </c>
      <c r="C5" s="69"/>
      <c r="D5" s="70"/>
      <c r="E5" s="70"/>
      <c r="F5" s="71"/>
      <c r="G5" s="71"/>
    </row>
    <row r="6" spans="1:7" s="28" customFormat="1" ht="21">
      <c r="A6" s="5">
        <v>1</v>
      </c>
      <c r="B6" s="151" t="s">
        <v>341</v>
      </c>
      <c r="C6" s="8" t="s">
        <v>41</v>
      </c>
      <c r="D6" s="125">
        <v>110000000955</v>
      </c>
      <c r="E6" s="8" t="s">
        <v>63</v>
      </c>
      <c r="F6" s="9">
        <v>510000</v>
      </c>
      <c r="G6" s="6"/>
    </row>
    <row r="7" spans="1:7" s="28" customFormat="1" ht="21">
      <c r="A7" s="5">
        <v>2</v>
      </c>
      <c r="B7" s="151" t="s">
        <v>342</v>
      </c>
      <c r="C7" s="8" t="s">
        <v>180</v>
      </c>
      <c r="D7" s="125">
        <v>110000000956</v>
      </c>
      <c r="E7" s="10" t="s">
        <v>203</v>
      </c>
      <c r="F7" s="19">
        <v>569240</v>
      </c>
      <c r="G7" s="6"/>
    </row>
    <row r="8" spans="1:7" s="28" customFormat="1" ht="21">
      <c r="A8" s="5">
        <v>3</v>
      </c>
      <c r="B8" s="151" t="s">
        <v>363</v>
      </c>
      <c r="C8" s="8" t="s">
        <v>309</v>
      </c>
      <c r="D8" s="125">
        <v>110000000957</v>
      </c>
      <c r="E8" s="10" t="s">
        <v>206</v>
      </c>
      <c r="F8" s="19">
        <v>45475</v>
      </c>
      <c r="G8" s="12"/>
    </row>
    <row r="9" spans="1:7" s="28" customFormat="1" ht="21">
      <c r="A9" s="5"/>
      <c r="B9" s="7"/>
      <c r="C9" s="8"/>
      <c r="D9" s="2"/>
      <c r="E9" s="10"/>
      <c r="F9" s="63">
        <f>SUM(F6:F8)</f>
        <v>1124715</v>
      </c>
      <c r="G9" s="63"/>
    </row>
    <row r="10" spans="1:7" s="28" customFormat="1" ht="21">
      <c r="A10" s="5"/>
      <c r="B10" s="81" t="s">
        <v>289</v>
      </c>
      <c r="C10" s="8"/>
      <c r="D10" s="2"/>
      <c r="E10" s="10"/>
      <c r="F10" s="19"/>
      <c r="G10" s="6"/>
    </row>
    <row r="11" spans="1:7" s="28" customFormat="1" ht="21">
      <c r="A11" s="21">
        <v>1</v>
      </c>
      <c r="B11" s="89" t="s">
        <v>275</v>
      </c>
      <c r="C11" s="107" t="s">
        <v>281</v>
      </c>
      <c r="D11" s="125">
        <v>110000001124</v>
      </c>
      <c r="E11" s="83" t="s">
        <v>287</v>
      </c>
      <c r="F11" s="92">
        <v>120363.64</v>
      </c>
      <c r="G11" s="93"/>
    </row>
    <row r="12" spans="1:7" ht="21.75" thickBot="1">
      <c r="A12" s="148"/>
      <c r="B12" s="150"/>
      <c r="C12" s="149"/>
      <c r="D12" s="190" t="s">
        <v>360</v>
      </c>
      <c r="E12" s="190"/>
      <c r="F12" s="94">
        <f>+F9+F11</f>
        <v>1245078.64</v>
      </c>
      <c r="G12" s="94"/>
    </row>
    <row r="13" ht="21.75" thickTop="1"/>
  </sheetData>
  <sheetProtection/>
  <mergeCells count="3">
    <mergeCell ref="A1:G1"/>
    <mergeCell ref="A2:G2"/>
    <mergeCell ref="D12:E12"/>
  </mergeCells>
  <printOptions horizontalCentered="1"/>
  <pageMargins left="0" right="0.3937007874015748" top="0.7480314960629921" bottom="0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G16"/>
  <sheetViews>
    <sheetView zoomScalePageLayoutView="0" workbookViewId="0" topLeftCell="A1">
      <selection activeCell="C27" sqref="C27"/>
    </sheetView>
  </sheetViews>
  <sheetFormatPr defaultColWidth="8.7109375" defaultRowHeight="15"/>
  <cols>
    <col min="1" max="1" width="5.140625" style="4" bestFit="1" customWidth="1"/>
    <col min="2" max="2" width="41.7109375" style="1" customWidth="1"/>
    <col min="3" max="3" width="22.140625" style="4" customWidth="1"/>
    <col min="4" max="4" width="14.421875" style="126" customWidth="1"/>
    <col min="5" max="5" width="12.421875" style="1" customWidth="1"/>
    <col min="6" max="6" width="15.28125" style="3" customWidth="1"/>
    <col min="7" max="7" width="29.8515625" style="3" customWidth="1"/>
    <col min="8" max="16384" width="8.7109375" style="1" customWidth="1"/>
  </cols>
  <sheetData>
    <row r="1" spans="1:7" ht="23.25">
      <c r="A1" s="188" t="s">
        <v>357</v>
      </c>
      <c r="B1" s="188"/>
      <c r="C1" s="188"/>
      <c r="D1" s="188"/>
      <c r="E1" s="188"/>
      <c r="F1" s="188"/>
      <c r="G1" s="188"/>
    </row>
    <row r="2" spans="1:7" s="72" customFormat="1" ht="26.25">
      <c r="A2" s="189" t="s">
        <v>314</v>
      </c>
      <c r="B2" s="189"/>
      <c r="C2" s="189"/>
      <c r="D2" s="189"/>
      <c r="E2" s="189"/>
      <c r="F2" s="189"/>
      <c r="G2" s="189"/>
    </row>
    <row r="3" spans="1:7" s="72" customFormat="1" ht="15" customHeight="1">
      <c r="A3" s="124"/>
      <c r="B3" s="124"/>
      <c r="C3" s="123"/>
      <c r="D3" s="127"/>
      <c r="E3" s="124"/>
      <c r="F3" s="124"/>
      <c r="G3" s="124"/>
    </row>
    <row r="4" spans="1:7" s="153" customFormat="1" ht="42">
      <c r="A4" s="143" t="s">
        <v>11</v>
      </c>
      <c r="B4" s="143" t="s">
        <v>12</v>
      </c>
      <c r="C4" s="143" t="s">
        <v>358</v>
      </c>
      <c r="D4" s="156" t="s">
        <v>290</v>
      </c>
      <c r="E4" s="154" t="s">
        <v>291</v>
      </c>
      <c r="F4" s="155" t="s">
        <v>359</v>
      </c>
      <c r="G4" s="143" t="s">
        <v>0</v>
      </c>
    </row>
    <row r="5" spans="1:7" s="23" customFormat="1" ht="21">
      <c r="A5" s="69"/>
      <c r="B5" s="81" t="s">
        <v>293</v>
      </c>
      <c r="C5" s="69"/>
      <c r="D5" s="128"/>
      <c r="E5" s="70"/>
      <c r="F5" s="71"/>
      <c r="G5" s="71"/>
    </row>
    <row r="6" spans="1:7" s="28" customFormat="1" ht="21">
      <c r="A6" s="5">
        <v>1</v>
      </c>
      <c r="B6" s="11" t="s">
        <v>313</v>
      </c>
      <c r="C6" s="5" t="s">
        <v>115</v>
      </c>
      <c r="D6" s="125">
        <v>110000000926</v>
      </c>
      <c r="E6" s="5" t="s">
        <v>117</v>
      </c>
      <c r="F6" s="19">
        <v>5400</v>
      </c>
      <c r="G6" s="6"/>
    </row>
    <row r="7" spans="1:7" s="28" customFormat="1" ht="21">
      <c r="A7" s="5">
        <v>2</v>
      </c>
      <c r="B7" s="7" t="s">
        <v>163</v>
      </c>
      <c r="C7" s="8" t="s">
        <v>164</v>
      </c>
      <c r="D7" s="125">
        <v>110000000927</v>
      </c>
      <c r="E7" s="10" t="s">
        <v>176</v>
      </c>
      <c r="F7" s="19">
        <v>15900</v>
      </c>
      <c r="G7" s="6"/>
    </row>
    <row r="8" spans="1:7" s="28" customFormat="1" ht="21">
      <c r="A8" s="5">
        <v>3</v>
      </c>
      <c r="B8" s="31" t="s">
        <v>253</v>
      </c>
      <c r="C8" s="29" t="s">
        <v>254</v>
      </c>
      <c r="D8" s="125">
        <v>110000000929</v>
      </c>
      <c r="E8" s="35" t="s">
        <v>255</v>
      </c>
      <c r="F8" s="34">
        <v>37450</v>
      </c>
      <c r="G8" s="34"/>
    </row>
    <row r="9" spans="1:7" s="28" customFormat="1" ht="21">
      <c r="A9" s="5"/>
      <c r="B9" s="31"/>
      <c r="C9" s="29"/>
      <c r="D9" s="135"/>
      <c r="E9" s="35"/>
      <c r="F9" s="87">
        <f>SUM(F6:F8)</f>
        <v>58750</v>
      </c>
      <c r="G9" s="87"/>
    </row>
    <row r="10" spans="1:7" s="28" customFormat="1" ht="21">
      <c r="A10" s="29"/>
      <c r="B10" s="81" t="s">
        <v>289</v>
      </c>
      <c r="C10" s="29"/>
      <c r="D10" s="135"/>
      <c r="E10" s="35"/>
      <c r="F10" s="34"/>
      <c r="G10" s="34"/>
    </row>
    <row r="11" spans="1:7" s="28" customFormat="1" ht="21">
      <c r="A11" s="5">
        <v>1</v>
      </c>
      <c r="B11" s="7" t="s">
        <v>326</v>
      </c>
      <c r="C11" s="8" t="s">
        <v>156</v>
      </c>
      <c r="D11" s="125">
        <v>110000001125</v>
      </c>
      <c r="E11" s="8" t="s">
        <v>159</v>
      </c>
      <c r="F11" s="9">
        <v>22470</v>
      </c>
      <c r="G11" s="6"/>
    </row>
    <row r="12" spans="1:7" s="28" customFormat="1" ht="21">
      <c r="A12" s="5">
        <v>2</v>
      </c>
      <c r="B12" s="7" t="s">
        <v>327</v>
      </c>
      <c r="C12" s="8" t="s">
        <v>157</v>
      </c>
      <c r="D12" s="125">
        <v>110000001126</v>
      </c>
      <c r="E12" s="8" t="s">
        <v>159</v>
      </c>
      <c r="F12" s="9">
        <v>22470</v>
      </c>
      <c r="G12" s="6"/>
    </row>
    <row r="13" spans="1:7" s="28" customFormat="1" ht="21">
      <c r="A13" s="5">
        <v>3</v>
      </c>
      <c r="B13" s="7" t="s">
        <v>324</v>
      </c>
      <c r="C13" s="8" t="s">
        <v>284</v>
      </c>
      <c r="D13" s="125">
        <v>110000001127</v>
      </c>
      <c r="E13" s="10" t="s">
        <v>288</v>
      </c>
      <c r="F13" s="14">
        <v>219992</v>
      </c>
      <c r="G13" s="6"/>
    </row>
    <row r="14" spans="1:7" s="28" customFormat="1" ht="21">
      <c r="A14" s="5">
        <v>4</v>
      </c>
      <c r="B14" s="7" t="s">
        <v>325</v>
      </c>
      <c r="C14" s="8" t="s">
        <v>285</v>
      </c>
      <c r="D14" s="125">
        <v>110000001128</v>
      </c>
      <c r="E14" s="10" t="s">
        <v>288</v>
      </c>
      <c r="F14" s="14">
        <v>535000</v>
      </c>
      <c r="G14" s="6"/>
    </row>
    <row r="15" spans="1:7" ht="21">
      <c r="A15" s="15"/>
      <c r="B15" s="16"/>
      <c r="C15" s="15"/>
      <c r="D15" s="132"/>
      <c r="E15" s="16"/>
      <c r="F15" s="82">
        <f>SUM(F11:F14)</f>
        <v>799932</v>
      </c>
      <c r="G15" s="82"/>
    </row>
    <row r="16" spans="1:7" ht="21.75" thickBot="1">
      <c r="A16" s="148"/>
      <c r="B16" s="150"/>
      <c r="C16" s="149"/>
      <c r="D16" s="190" t="s">
        <v>360</v>
      </c>
      <c r="E16" s="190"/>
      <c r="F16" s="85">
        <f>+F9+F15</f>
        <v>858682</v>
      </c>
      <c r="G16" s="18"/>
    </row>
    <row r="17" ht="21.75" thickTop="1"/>
  </sheetData>
  <sheetProtection/>
  <mergeCells count="3">
    <mergeCell ref="A1:G1"/>
    <mergeCell ref="A2:G2"/>
    <mergeCell ref="D16:E16"/>
  </mergeCells>
  <printOptions horizontalCentered="1"/>
  <pageMargins left="0" right="0.3937007874015748" top="0.7480314960629921" bottom="0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ICT-5</dc:creator>
  <cp:keywords/>
  <dc:description/>
  <cp:lastModifiedBy>User</cp:lastModifiedBy>
  <cp:lastPrinted>2023-10-16T06:52:47Z</cp:lastPrinted>
  <dcterms:created xsi:type="dcterms:W3CDTF">2015-06-05T18:19:34Z</dcterms:created>
  <dcterms:modified xsi:type="dcterms:W3CDTF">2023-10-17T03:16:43Z</dcterms:modified>
  <cp:category/>
  <cp:version/>
  <cp:contentType/>
  <cp:contentStatus/>
</cp:coreProperties>
</file>