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6090" tabRatio="850" activeTab="0"/>
  </bookViews>
  <sheets>
    <sheet name="ครุภํณฑ์บริจาค" sheetId="1" r:id="rId1"/>
    <sheet name="บริจาคต่ำกว่าเกณฑ์ 2565" sheetId="2" r:id="rId2"/>
  </sheets>
  <definedNames>
    <definedName name="_xlnm.Print_Titles" localSheetId="0">'ครุภํณฑ์บริจาค'!$1:$3</definedName>
    <definedName name="_xlnm.Print_Titles" localSheetId="1">'บริจาคต่ำกว่าเกณฑ์ 2565'!$1:$3</definedName>
  </definedNames>
  <calcPr fullCalcOnLoad="1"/>
</workbook>
</file>

<file path=xl/sharedStrings.xml><?xml version="1.0" encoding="utf-8"?>
<sst xmlns="http://schemas.openxmlformats.org/spreadsheetml/2006/main" count="270" uniqueCount="180">
  <si>
    <t>รหัสสินทรัพย์</t>
  </si>
  <si>
    <t>ศูนย์ต้นทุน</t>
  </si>
  <si>
    <t>หมวด
สินทรัพย์</t>
  </si>
  <si>
    <t>ครุภัณฑ์สำนักงาน</t>
  </si>
  <si>
    <t>รหัส
พื้นที่</t>
  </si>
  <si>
    <t xml:space="preserve">รายละเอียดสินทรัพย์ </t>
  </si>
  <si>
    <t>ครุภัณฑ์คอมพิวเตอร์</t>
  </si>
  <si>
    <t>Form A : แบบฟอร์มสำหรับกรณีที่มีมูลค่าทุนและค่าเสื่อมราคาสะสม ปรากฎในงบดุล</t>
  </si>
  <si>
    <t>ครุภัณฑ์โฆษณาและเผยแพร่</t>
  </si>
  <si>
    <t>หมายเหตุ</t>
  </si>
  <si>
    <t>มูลค่าทุนของสินทรัพย์</t>
  </si>
  <si>
    <t>อายุการ
ใช้งาน</t>
  </si>
  <si>
    <t>ว/ด/ป
ที่ได้มา</t>
  </si>
  <si>
    <t>ราย
การ</t>
  </si>
  <si>
    <t>8</t>
  </si>
  <si>
    <t>5</t>
  </si>
  <si>
    <t>07008</t>
  </si>
  <si>
    <t>10</t>
  </si>
  <si>
    <t>1</t>
  </si>
  <si>
    <t>2</t>
  </si>
  <si>
    <t>3</t>
  </si>
  <si>
    <t>4</t>
  </si>
  <si>
    <t>12</t>
  </si>
  <si>
    <t>รวมครุภัณฑ์ส่วนกลาง</t>
  </si>
  <si>
    <t>สินทรัพย์รับบริจาคส่วนกลาง</t>
  </si>
  <si>
    <t>สินทรัพย์รับบริจาคส่วนภูมิภาค</t>
  </si>
  <si>
    <t>รวมครุภัณฑ์ส่วนภูมิภาค</t>
  </si>
  <si>
    <t>รวมบริจาคทั้งสิ้น</t>
  </si>
  <si>
    <t>รหัสหน่วย
งาน</t>
  </si>
  <si>
    <t>ครุภัณฑ์วิทยาศาสตร์</t>
  </si>
  <si>
    <t>0700800014</t>
  </si>
  <si>
    <t>0700800066</t>
  </si>
  <si>
    <t>0700800088</t>
  </si>
  <si>
    <t>0700800100</t>
  </si>
  <si>
    <t>ราคา/หน่วย</t>
  </si>
  <si>
    <t>จำนวนเงินรวม</t>
  </si>
  <si>
    <t>ข้อมูลสินทรัพย์สำหรับนำเข้าระบบ  GFMIS</t>
  </si>
  <si>
    <t>สินทรัพย์รับบริจาคต่ำกว่าเกณฑ์ส่วนกลาง</t>
  </si>
  <si>
    <t>รวมบริจาคต่ำกว่าเกณฑ์ส่วนกลาง</t>
  </si>
  <si>
    <t>รวมบริจาคต่ำกว่าเกณฑ์ส่วนภูมิภาค</t>
  </si>
  <si>
    <t>รวมบริจาคต่ำกว่าเกณฑ์ทั้งสิ้น</t>
  </si>
  <si>
    <t>0700800012</t>
  </si>
  <si>
    <t>0700800011</t>
  </si>
  <si>
    <t>หจก.บี.เอส.อินเตอร์ซัพพลาย</t>
  </si>
  <si>
    <t>02.04.2565</t>
  </si>
  <si>
    <t>07.06.2565</t>
  </si>
  <si>
    <t>20.06.2565</t>
  </si>
  <si>
    <t>24.08.2565</t>
  </si>
  <si>
    <t>12.09.2565</t>
  </si>
  <si>
    <t>01.09.2565</t>
  </si>
  <si>
    <t>10.05.2565</t>
  </si>
  <si>
    <t>10.08.2565</t>
  </si>
  <si>
    <t>26.09.2565</t>
  </si>
  <si>
    <t>เครื่องปรับอากาศยี่ห้อ Haier10000BTUสระบุรี-บริจาค</t>
  </si>
  <si>
    <t>เครื่องคอมพิวเตอร์ รุ่น (AIO) HP PRO 205 G4-บริจาค</t>
  </si>
  <si>
    <t>110000000334</t>
  </si>
  <si>
    <t>เครื่องคอมพิวเตอร์ประกอบ (เฉพาะCPU) -บริจาค</t>
  </si>
  <si>
    <t>110000000140</t>
  </si>
  <si>
    <t>เครื่องปรับอากาศยี่ห้อ PSI รุ่น Standard 10238 BTU</t>
  </si>
  <si>
    <t>เครื่องกรองน้ำ Amway รุ่น eSpring</t>
  </si>
  <si>
    <t>น.ส.ปิยะมาภรณ์ อึ๊งโพธิ์</t>
  </si>
  <si>
    <t>เครื่องหาพิกัดด้วยสัญญาณดาวเทียม GPS ยี่ห้อ Garmin</t>
  </si>
  <si>
    <t>21.03.2565</t>
  </si>
  <si>
    <t>เครื่องวัดความหวาน ยี่ห้อ ATAGO</t>
  </si>
  <si>
    <t>นายวินัย ชมบุตร</t>
  </si>
  <si>
    <t>ภายใต้ทุน GLOSOLAN/FOA</t>
  </si>
  <si>
    <t>เครื่องผสมตัวอย่างดิน UTEST UTC-0763 Concrete Mixer</t>
  </si>
  <si>
    <t>นายชนาธิป ครุฑประพาล</t>
  </si>
  <si>
    <t>พัดลมติดผนัง ยี่ห้อ ฮาตาริ</t>
  </si>
  <si>
    <t>22.03.2565</t>
  </si>
  <si>
    <t>นายสาธิต กาละพวก</t>
  </si>
  <si>
    <t>ตู้เหล็กบานเลื่อนกระจก KSG-914</t>
  </si>
  <si>
    <t>นางชุติมา จันทร์เจริญ</t>
  </si>
  <si>
    <t>โทรทัศน์ LED ขนาด 55 นิ้ว รุ่น 55P725</t>
  </si>
  <si>
    <t>0700800037</t>
  </si>
  <si>
    <t>ตู้เหล็กสูง บานเปิดทึบ</t>
  </si>
  <si>
    <t>เครื่องคอมพิวเตอร์ ASUS PC All</t>
  </si>
  <si>
    <t>ร้านนราก๊อบปี้ แอนด์ เซอร์วิส</t>
  </si>
  <si>
    <t>เครื่องปริ้นเตอร์เลเซอร์ Brother</t>
  </si>
  <si>
    <t>16.12.2564</t>
  </si>
  <si>
    <t>29.11.2564</t>
  </si>
  <si>
    <t>Printer HP Neverstop 100w</t>
  </si>
  <si>
    <t>0700800050</t>
  </si>
  <si>
    <t>27.10.2564</t>
  </si>
  <si>
    <t>เครื่องคอมพิวเตอร์ Lenovo All in one</t>
  </si>
  <si>
    <t>100000023717</t>
  </si>
  <si>
    <t>หจก.มารวยทรัพย์ภูเขียว</t>
  </si>
  <si>
    <t>0700800023</t>
  </si>
  <si>
    <t>0700800027</t>
  </si>
  <si>
    <t>ร้าน S.W. ก่อสร้าง</t>
  </si>
  <si>
    <t>นายปรุง เลิกนอก</t>
  </si>
  <si>
    <t>เครื่องเตรียมตัวอย่างดิน Retsch Sample Divider</t>
  </si>
  <si>
    <t>20.01.2565</t>
  </si>
  <si>
    <t>11.03.2565</t>
  </si>
  <si>
    <t>ครุภัณฑ์งานบ้านงานครัว</t>
  </si>
  <si>
    <t>0700800029</t>
  </si>
  <si>
    <t>เครื่องปริ้นเตอร์ ยี่ห้อ Epson</t>
  </si>
  <si>
    <t>นายพิชัย แสงภู่</t>
  </si>
  <si>
    <t>โต๊ะทำงาน ขนาด 120x60x75</t>
  </si>
  <si>
    <t>โต๊ะเหล็ก ขนาด 5 ฟุต</t>
  </si>
  <si>
    <t>เก้าอี้ทำงาน ล้อเลื่อน</t>
  </si>
  <si>
    <t>หจก.วานิชเฟอร์นิเจอร์</t>
  </si>
  <si>
    <t>เครื่องปริ้นเตอร์ยี่ห้อ Canon</t>
  </si>
  <si>
    <t>นายจาตุรณต์ คำโอภาส</t>
  </si>
  <si>
    <t xml:space="preserve">เครื่องปริ้นเตอร์ ยี่ห้อHP </t>
  </si>
  <si>
    <t xml:space="preserve">โทรศัพท์ ยี่ห้อ Beyond </t>
  </si>
  <si>
    <t>0700800119</t>
  </si>
  <si>
    <t>30.05.2565</t>
  </si>
  <si>
    <t>นายอนุรักษ์ บัวคลี่คลาย</t>
  </si>
  <si>
    <t>เครื่องทำน้ำร้อนเย็น SHARP</t>
  </si>
  <si>
    <t>0700800067</t>
  </si>
  <si>
    <t>22.02.2565</t>
  </si>
  <si>
    <t>นายวิญญู เจ็กชื่น</t>
  </si>
  <si>
    <t>เครื่องปริ้นเตอร์ ยี่ห้อ HP</t>
  </si>
  <si>
    <t>23.02.2565</t>
  </si>
  <si>
    <t xml:space="preserve">เครื่องปั๊มน้ำอัตโนมัติ ยี่ห้อ MITSUBISHI </t>
  </si>
  <si>
    <t>0700800082</t>
  </si>
  <si>
    <t>11.02.2565</t>
  </si>
  <si>
    <t>นายธนธรณ์ ลิ้มสกุล</t>
  </si>
  <si>
    <t>ไม้สต๊าฟแบบสไลด์ ความยาว 7 ม. ยี่ห้อ CST</t>
  </si>
  <si>
    <t>0700800098</t>
  </si>
  <si>
    <t>นายมงคล นิตยบูรณ์</t>
  </si>
  <si>
    <t>เครื่องพิมพ์ยี่ห้อ Brother รุ่น DCP-T220</t>
  </si>
  <si>
    <t>0700800031</t>
  </si>
  <si>
    <t>นางสุวรรณี วิไลวรรณ</t>
  </si>
  <si>
    <t>18.11.2564</t>
  </si>
  <si>
    <t>16.11.2564</t>
  </si>
  <si>
    <t>โทรศัพท์เคลื่อนที่ ยี่ห้อ NOKIA</t>
  </si>
  <si>
    <t>0700800003</t>
  </si>
  <si>
    <t>น.ส.มิรันตี ฐิติโชติรัตนา</t>
  </si>
  <si>
    <t>โทรศัพท์เคลื่อนที่ ยี่ห้อ Dtac</t>
  </si>
  <si>
    <t>04.04.65</t>
  </si>
  <si>
    <t>น.ส.ศันสนีย์ อรัญวาสน์</t>
  </si>
  <si>
    <t>โทรศัพท์เคลื่อนที่ ยี่ห้อ SAMSUNG</t>
  </si>
  <si>
    <t>ว่าที่ ร.ต.หญิงอรุณวตรีฐ์ อิ่มสมบัติ</t>
  </si>
  <si>
    <t>07.03.2565</t>
  </si>
  <si>
    <t>นายมณฑล สุริยประสิทธิ์</t>
  </si>
  <si>
    <t>0700800009</t>
  </si>
  <si>
    <t>โทรศัพท์เคลื่อนที่ ยี่ห้อ Xiaomi Redmi</t>
  </si>
  <si>
    <t>0700800117</t>
  </si>
  <si>
    <t>14.01.2565</t>
  </si>
  <si>
    <t>นายสุภัทรชัย โอฬารกิจกุลชัย</t>
  </si>
  <si>
    <t>โทรศัพท์เคลื่อนที่ Beyond-912</t>
  </si>
  <si>
    <t>0700800081</t>
  </si>
  <si>
    <t>28.01.2565</t>
  </si>
  <si>
    <t>นายสมศักดิ์ สัจจาพันธ์</t>
  </si>
  <si>
    <t>โทรศัพท์เคลื่อนที่ ยี่ห้อ Oppo</t>
  </si>
  <si>
    <t>0700800069</t>
  </si>
  <si>
    <t>29.12.2564</t>
  </si>
  <si>
    <t>นายเอนก ดีพรมกุล</t>
  </si>
  <si>
    <t>08.03.2565</t>
  </si>
  <si>
    <t>นายเกรียงไกร ไชยโพธิ์</t>
  </si>
  <si>
    <t>โทรศัพท์เคลื่อนที่ ยี่ห้อ Super Hero</t>
  </si>
  <si>
    <t>0700800062</t>
  </si>
  <si>
    <t>0700800096</t>
  </si>
  <si>
    <t>นายสนธยา หวานขัน</t>
  </si>
  <si>
    <t>28.04.2565</t>
  </si>
  <si>
    <t>เครื่องพิมพ์ยี่ห้อ Canon</t>
  </si>
  <si>
    <t>เครื่องสแกนลายนิ้วมือ</t>
  </si>
  <si>
    <t>06.01.2565</t>
  </si>
  <si>
    <t>นายดนัย พรอำนวยลาภ</t>
  </si>
  <si>
    <t>9</t>
  </si>
  <si>
    <t>7</t>
  </si>
  <si>
    <t>6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</si>
  <si>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</si>
  <si>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</si>
  <si>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</si>
  <si>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</si>
  <si>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</si>
  <si>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</si>
  <si>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</si>
  <si>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</si>
  <si>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</si>
  <si>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</si>
  <si>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</si>
  <si>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</si>
  <si>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</si>
  <si>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</si>
  <si>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จำนวน
/หน่วย</t>
  </si>
  <si>
    <t>นางสาวบุษบง บรรจงศิริ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</si>
</sst>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.00"/>
    <numFmt numFmtId="200" formatCode="#,##0.00_ ;\-#,##0.00\ "/>
    <numFmt numFmtId="201" formatCode="0;[Red]0"/>
    <numFmt numFmtId="202" formatCode="#,##0.00;[Red]#,##0.00"/>
    <numFmt numFmtId="203" formatCode="#,##0;[Red]#,##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&quot;฿&quot;#,##0.00"/>
  </numFmts>
  <fonts count="4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Fill="1" applyBorder="1" applyAlignment="1">
      <alignment shrinkToFit="1"/>
    </xf>
    <xf numFmtId="43" fontId="4" fillId="0" borderId="10" xfId="33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/>
    </xf>
    <xf numFmtId="43" fontId="4" fillId="0" borderId="0" xfId="33" applyFont="1" applyFill="1" applyAlignment="1">
      <alignment/>
    </xf>
    <xf numFmtId="43" fontId="3" fillId="0" borderId="10" xfId="33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3" fontId="3" fillId="0" borderId="10" xfId="33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 shrinkToFit="1"/>
    </xf>
    <xf numFmtId="49" fontId="6" fillId="0" borderId="0" xfId="0" applyNumberFormat="1" applyFont="1" applyFill="1" applyAlignment="1">
      <alignment horizontal="center"/>
    </xf>
    <xf numFmtId="43" fontId="5" fillId="0" borderId="0" xfId="33" applyFont="1" applyFill="1" applyAlignment="1">
      <alignment horizontal="left"/>
    </xf>
    <xf numFmtId="0" fontId="6" fillId="0" borderId="0" xfId="0" applyFont="1" applyFill="1" applyAlignment="1">
      <alignment/>
    </xf>
    <xf numFmtId="43" fontId="5" fillId="0" borderId="0" xfId="33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shrinkToFi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3" fontId="3" fillId="0" borderId="12" xfId="33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right"/>
    </xf>
    <xf numFmtId="4" fontId="4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3" fontId="4" fillId="0" borderId="10" xfId="33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3" fontId="3" fillId="0" borderId="0" xfId="33" applyFont="1" applyFill="1" applyBorder="1" applyAlignment="1">
      <alignment/>
    </xf>
    <xf numFmtId="43" fontId="5" fillId="0" borderId="0" xfId="33" applyFont="1" applyFill="1" applyAlignment="1">
      <alignment horizontal="left" shrinkToFit="1"/>
    </xf>
    <xf numFmtId="43" fontId="5" fillId="0" borderId="0" xfId="33" applyFont="1" applyFill="1" applyBorder="1" applyAlignment="1">
      <alignment horizontal="left" shrinkToFit="1"/>
    </xf>
    <xf numFmtId="43" fontId="3" fillId="0" borderId="10" xfId="33" applyFont="1" applyFill="1" applyBorder="1" applyAlignment="1">
      <alignment horizontal="center" vertical="center" shrinkToFit="1"/>
    </xf>
    <xf numFmtId="43" fontId="4" fillId="0" borderId="0" xfId="33" applyFont="1" applyFill="1" applyBorder="1" applyAlignment="1">
      <alignment shrinkToFit="1"/>
    </xf>
    <xf numFmtId="43" fontId="4" fillId="0" borderId="0" xfId="33" applyFont="1" applyFill="1" applyAlignment="1">
      <alignment shrinkToFit="1"/>
    </xf>
    <xf numFmtId="49" fontId="5" fillId="0" borderId="0" xfId="0" applyNumberFormat="1" applyFont="1" applyFill="1" applyAlignment="1">
      <alignment shrinkToFit="1"/>
    </xf>
    <xf numFmtId="49" fontId="5" fillId="0" borderId="0" xfId="0" applyNumberFormat="1" applyFont="1" applyFill="1" applyBorder="1" applyAlignment="1">
      <alignment shrinkToFit="1"/>
    </xf>
    <xf numFmtId="43" fontId="3" fillId="0" borderId="13" xfId="33" applyFont="1" applyFill="1" applyBorder="1" applyAlignment="1">
      <alignment/>
    </xf>
    <xf numFmtId="43" fontId="3" fillId="0" borderId="15" xfId="33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shrinkToFit="1"/>
    </xf>
    <xf numFmtId="0" fontId="3" fillId="0" borderId="1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49" fontId="5" fillId="0" borderId="0" xfId="0" applyNumberFormat="1" applyFont="1" applyFill="1" applyAlignment="1">
      <alignment horizontal="center" shrinkToFit="1"/>
    </xf>
    <xf numFmtId="49" fontId="5" fillId="0" borderId="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5" xfId="0" applyNumberFormat="1" applyFont="1" applyFill="1" applyBorder="1" applyAlignment="1">
      <alignment horizontal="center" shrinkToFit="1"/>
    </xf>
    <xf numFmtId="49" fontId="4" fillId="0" borderId="0" xfId="0" applyNumberFormat="1" applyFont="1" applyFill="1" applyAlignment="1">
      <alignment horizontal="center" shrinkToFit="1"/>
    </xf>
    <xf numFmtId="43" fontId="4" fillId="0" borderId="0" xfId="0" applyNumberFormat="1" applyFont="1" applyFill="1" applyAlignment="1">
      <alignment/>
    </xf>
    <xf numFmtId="43" fontId="4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 shrinkToFit="1"/>
    </xf>
    <xf numFmtId="43" fontId="3" fillId="0" borderId="18" xfId="33" applyFont="1" applyFill="1" applyBorder="1" applyAlignment="1">
      <alignment horizontal="center" vertical="center" shrinkToFit="1"/>
    </xf>
    <xf numFmtId="43" fontId="3" fillId="0" borderId="18" xfId="33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shrinkToFit="1"/>
    </xf>
    <xf numFmtId="0" fontId="4" fillId="0" borderId="19" xfId="0" applyFont="1" applyFill="1" applyBorder="1" applyAlignment="1">
      <alignment horizontal="center" shrinkToFit="1"/>
    </xf>
    <xf numFmtId="43" fontId="4" fillId="0" borderId="19" xfId="33" applyFont="1" applyFill="1" applyBorder="1" applyAlignment="1">
      <alignment shrinkToFit="1"/>
    </xf>
    <xf numFmtId="0" fontId="4" fillId="0" borderId="19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shrinkToFit="1"/>
    </xf>
    <xf numFmtId="0" fontId="4" fillId="0" borderId="20" xfId="0" applyFont="1" applyFill="1" applyBorder="1" applyAlignment="1">
      <alignment horizontal="center" shrinkToFit="1"/>
    </xf>
    <xf numFmtId="43" fontId="4" fillId="0" borderId="20" xfId="33" applyFont="1" applyFill="1" applyBorder="1" applyAlignment="1">
      <alignment shrinkToFit="1"/>
    </xf>
    <xf numFmtId="0" fontId="4" fillId="0" borderId="20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shrinkToFit="1"/>
    </xf>
    <xf numFmtId="43" fontId="4" fillId="0" borderId="18" xfId="33" applyFont="1" applyFill="1" applyBorder="1" applyAlignment="1">
      <alignment/>
    </xf>
    <xf numFmtId="0" fontId="4" fillId="0" borderId="18" xfId="0" applyFont="1" applyFill="1" applyBorder="1" applyAlignment="1">
      <alignment/>
    </xf>
    <xf numFmtId="43" fontId="4" fillId="0" borderId="19" xfId="33" applyFont="1" applyFill="1" applyBorder="1" applyAlignment="1">
      <alignment/>
    </xf>
    <xf numFmtId="0" fontId="4" fillId="0" borderId="21" xfId="0" applyFont="1" applyFill="1" applyBorder="1" applyAlignment="1">
      <alignment shrinkToFit="1"/>
    </xf>
    <xf numFmtId="0" fontId="4" fillId="0" borderId="22" xfId="0" applyFont="1" applyFill="1" applyBorder="1" applyAlignment="1">
      <alignment shrinkToFit="1"/>
    </xf>
    <xf numFmtId="49" fontId="4" fillId="0" borderId="18" xfId="0" applyNumberFormat="1" applyFont="1" applyFill="1" applyBorder="1" applyAlignment="1">
      <alignment/>
    </xf>
    <xf numFmtId="43" fontId="4" fillId="0" borderId="20" xfId="33" applyFont="1" applyFill="1" applyBorder="1" applyAlignment="1">
      <alignment/>
    </xf>
    <xf numFmtId="0" fontId="4" fillId="0" borderId="23" xfId="0" applyFont="1" applyFill="1" applyBorder="1" applyAlignment="1">
      <alignment horizontal="left" shrinkToFit="1"/>
    </xf>
    <xf numFmtId="49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shrinkToFit="1"/>
    </xf>
    <xf numFmtId="0" fontId="4" fillId="0" borderId="24" xfId="0" applyFont="1" applyFill="1" applyBorder="1" applyAlignment="1">
      <alignment horizontal="center" shrinkToFit="1"/>
    </xf>
    <xf numFmtId="43" fontId="4" fillId="0" borderId="24" xfId="33" applyFont="1" applyFill="1" applyBorder="1" applyAlignment="1">
      <alignment/>
    </xf>
    <xf numFmtId="0" fontId="4" fillId="0" borderId="24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shrinkToFit="1"/>
    </xf>
    <xf numFmtId="43" fontId="4" fillId="0" borderId="24" xfId="33" applyFont="1" applyFill="1" applyBorder="1" applyAlignment="1">
      <alignment shrinkToFit="1"/>
    </xf>
    <xf numFmtId="49" fontId="4" fillId="0" borderId="18" xfId="0" applyNumberFormat="1" applyFont="1" applyFill="1" applyBorder="1" applyAlignment="1">
      <alignment horizontal="center" shrinkToFit="1"/>
    </xf>
    <xf numFmtId="201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shrinkToFit="1"/>
    </xf>
    <xf numFmtId="4" fontId="4" fillId="0" borderId="19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43" fontId="3" fillId="0" borderId="19" xfId="33" applyFont="1" applyFill="1" applyBorder="1" applyAlignment="1">
      <alignment/>
    </xf>
    <xf numFmtId="0" fontId="4" fillId="0" borderId="19" xfId="0" applyFont="1" applyFill="1" applyBorder="1" applyAlignment="1">
      <alignment horizontal="left" shrinkToFit="1"/>
    </xf>
    <xf numFmtId="0" fontId="3" fillId="0" borderId="24" xfId="0" applyFont="1" applyFill="1" applyBorder="1" applyAlignment="1">
      <alignment horizontal="center" vertical="center" shrinkToFit="1"/>
    </xf>
    <xf numFmtId="49" fontId="4" fillId="0" borderId="24" xfId="0" applyNumberFormat="1" applyFont="1" applyFill="1" applyBorder="1" applyAlignment="1">
      <alignment horizontal="center" shrinkToFit="1"/>
    </xf>
    <xf numFmtId="49" fontId="4" fillId="0" borderId="20" xfId="0" applyNumberFormat="1" applyFont="1" applyFill="1" applyBorder="1" applyAlignment="1">
      <alignment horizontal="center" shrinkToFit="1"/>
    </xf>
    <xf numFmtId="43" fontId="3" fillId="0" borderId="20" xfId="33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shrinkToFit="1"/>
    </xf>
    <xf numFmtId="201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shrinkToFit="1"/>
    </xf>
    <xf numFmtId="4" fontId="3" fillId="0" borderId="25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shrinkToFit="1"/>
    </xf>
    <xf numFmtId="0" fontId="3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shrinkToFit="1"/>
    </xf>
    <xf numFmtId="0" fontId="3" fillId="0" borderId="11" xfId="0" applyFont="1" applyFill="1" applyBorder="1" applyAlignment="1">
      <alignment horizontal="right" shrinkToFit="1"/>
    </xf>
    <xf numFmtId="0" fontId="3" fillId="0" borderId="15" xfId="0" applyFont="1" applyFill="1" applyBorder="1" applyAlignment="1">
      <alignment horizontal="right" shrinkToFit="1"/>
    </xf>
    <xf numFmtId="0" fontId="3" fillId="0" borderId="17" xfId="0" applyFont="1" applyFill="1" applyBorder="1" applyAlignment="1">
      <alignment horizontal="right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tabSelected="1" zoomScale="90" zoomScaleNormal="90" zoomScalePageLayoutView="0" workbookViewId="0" topLeftCell="A1">
      <selection activeCell="D30" sqref="D30"/>
    </sheetView>
  </sheetViews>
  <sheetFormatPr defaultColWidth="9.140625" defaultRowHeight="21.75"/>
  <cols>
    <col min="1" max="1" width="6.28125" style="7" customWidth="1"/>
    <col min="2" max="2" width="11.8515625" style="7" customWidth="1"/>
    <col min="3" max="3" width="10.140625" style="7" customWidth="1"/>
    <col min="4" max="4" width="47.140625" style="8" customWidth="1"/>
    <col min="5" max="5" width="16.421875" style="7" customWidth="1"/>
    <col min="6" max="6" width="13.57421875" style="72" customWidth="1"/>
    <col min="7" max="7" width="7.140625" style="9" customWidth="1"/>
    <col min="8" max="8" width="13.421875" style="7" customWidth="1"/>
    <col min="9" max="9" width="8.421875" style="7" customWidth="1"/>
    <col min="10" max="10" width="15.421875" style="10" customWidth="1"/>
    <col min="11" max="11" width="25.8515625" style="3" customWidth="1"/>
    <col min="12" max="13" width="9.140625" style="3" customWidth="1"/>
    <col min="14" max="14" width="19.57421875" style="3" customWidth="1"/>
    <col min="15" max="16" width="13.421875" style="3" customWidth="1"/>
    <col min="17" max="16384" width="9.140625" style="3" customWidth="1"/>
  </cols>
  <sheetData>
    <row r="1" spans="1:10" s="19" customFormat="1" ht="24.75" customHeight="1">
      <c r="A1" s="14" t="s">
        <v>7</v>
      </c>
      <c r="B1" s="15"/>
      <c r="C1" s="15"/>
      <c r="D1" s="16"/>
      <c r="E1" s="15"/>
      <c r="F1" s="66"/>
      <c r="G1" s="17"/>
      <c r="H1" s="15"/>
      <c r="I1" s="15"/>
      <c r="J1" s="18"/>
    </row>
    <row r="2" spans="1:10" s="31" customFormat="1" ht="24.75" customHeight="1">
      <c r="A2" s="27" t="s">
        <v>36</v>
      </c>
      <c r="B2" s="28"/>
      <c r="C2" s="28"/>
      <c r="D2" s="29"/>
      <c r="E2" s="28"/>
      <c r="F2" s="67"/>
      <c r="G2" s="30"/>
      <c r="H2" s="28"/>
      <c r="I2" s="28"/>
      <c r="J2" s="20"/>
    </row>
    <row r="3" spans="1:11" s="4" customFormat="1" ht="42.75" customHeight="1">
      <c r="A3" s="22" t="s">
        <v>13</v>
      </c>
      <c r="B3" s="22" t="s">
        <v>2</v>
      </c>
      <c r="C3" s="22" t="s">
        <v>28</v>
      </c>
      <c r="D3" s="23" t="s">
        <v>5</v>
      </c>
      <c r="E3" s="24" t="s">
        <v>0</v>
      </c>
      <c r="F3" s="68" t="s">
        <v>1</v>
      </c>
      <c r="G3" s="21" t="s">
        <v>4</v>
      </c>
      <c r="H3" s="22" t="s">
        <v>12</v>
      </c>
      <c r="I3" s="25" t="s">
        <v>11</v>
      </c>
      <c r="J3" s="13" t="s">
        <v>10</v>
      </c>
      <c r="K3" s="13" t="s">
        <v>9</v>
      </c>
    </row>
    <row r="4" spans="1:11" ht="21">
      <c r="A4" s="26"/>
      <c r="B4" s="26"/>
      <c r="C4" s="26"/>
      <c r="D4" s="23" t="s">
        <v>24</v>
      </c>
      <c r="E4" s="26"/>
      <c r="F4" s="70"/>
      <c r="G4" s="12"/>
      <c r="H4" s="26"/>
      <c r="I4" s="26"/>
      <c r="J4" s="2"/>
      <c r="K4" s="6"/>
    </row>
    <row r="5" spans="1:11" ht="21">
      <c r="A5" s="141" t="s">
        <v>29</v>
      </c>
      <c r="B5" s="141"/>
      <c r="C5" s="141"/>
      <c r="D5" s="95"/>
      <c r="E5" s="93"/>
      <c r="F5" s="114"/>
      <c r="G5" s="94"/>
      <c r="H5" s="93"/>
      <c r="I5" s="93"/>
      <c r="J5" s="96"/>
      <c r="K5" s="97"/>
    </row>
    <row r="6" spans="1:11" ht="21">
      <c r="A6" s="81" t="s">
        <v>18</v>
      </c>
      <c r="B6" s="82">
        <v>12060900</v>
      </c>
      <c r="C6" s="81" t="s">
        <v>16</v>
      </c>
      <c r="D6" s="83" t="s">
        <v>91</v>
      </c>
      <c r="E6" s="115">
        <v>100000023832</v>
      </c>
      <c r="F6" s="116" t="s">
        <v>42</v>
      </c>
      <c r="G6" s="82">
        <v>1000</v>
      </c>
      <c r="H6" s="82" t="s">
        <v>92</v>
      </c>
      <c r="I6" s="81" t="s">
        <v>14</v>
      </c>
      <c r="J6" s="117">
        <v>364314.86</v>
      </c>
      <c r="K6" s="83" t="s">
        <v>65</v>
      </c>
    </row>
    <row r="7" spans="1:11" ht="21">
      <c r="A7" s="81" t="s">
        <v>19</v>
      </c>
      <c r="B7" s="82">
        <v>12060900</v>
      </c>
      <c r="C7" s="81" t="s">
        <v>16</v>
      </c>
      <c r="D7" s="83" t="s">
        <v>66</v>
      </c>
      <c r="E7" s="115">
        <v>100000023833</v>
      </c>
      <c r="F7" s="116" t="s">
        <v>42</v>
      </c>
      <c r="G7" s="82">
        <v>1000</v>
      </c>
      <c r="H7" s="82" t="s">
        <v>92</v>
      </c>
      <c r="I7" s="81" t="s">
        <v>14</v>
      </c>
      <c r="J7" s="117">
        <v>472969.13</v>
      </c>
      <c r="K7" s="83" t="s">
        <v>65</v>
      </c>
    </row>
    <row r="8" spans="1:11" ht="21">
      <c r="A8" s="81"/>
      <c r="B8" s="82"/>
      <c r="C8" s="81"/>
      <c r="D8" s="83"/>
      <c r="E8" s="115"/>
      <c r="F8" s="116"/>
      <c r="G8" s="118"/>
      <c r="H8" s="118"/>
      <c r="I8" s="118"/>
      <c r="J8" s="119">
        <f>SUM(J6:J7)</f>
        <v>837283.99</v>
      </c>
      <c r="K8" s="83"/>
    </row>
    <row r="9" spans="1:11" ht="21">
      <c r="A9" s="140" t="s">
        <v>94</v>
      </c>
      <c r="B9" s="140"/>
      <c r="C9" s="140"/>
      <c r="D9" s="83"/>
      <c r="E9" s="81"/>
      <c r="F9" s="116"/>
      <c r="G9" s="82"/>
      <c r="H9" s="81"/>
      <c r="I9" s="81"/>
      <c r="J9" s="98"/>
      <c r="K9" s="83"/>
    </row>
    <row r="10" spans="1:11" ht="21">
      <c r="A10" s="126" t="s">
        <v>18</v>
      </c>
      <c r="B10" s="127">
        <v>12061200</v>
      </c>
      <c r="C10" s="126" t="s">
        <v>16</v>
      </c>
      <c r="D10" s="128" t="s">
        <v>59</v>
      </c>
      <c r="E10" s="129">
        <v>100000023861</v>
      </c>
      <c r="F10" s="130" t="s">
        <v>41</v>
      </c>
      <c r="G10" s="127">
        <v>1000</v>
      </c>
      <c r="H10" s="127" t="s">
        <v>62</v>
      </c>
      <c r="I10" s="126" t="s">
        <v>15</v>
      </c>
      <c r="J10" s="131">
        <v>29970</v>
      </c>
      <c r="K10" s="128" t="s">
        <v>60</v>
      </c>
    </row>
    <row r="11" spans="1:11" ht="23.25" customHeight="1">
      <c r="A11" s="26"/>
      <c r="B11" s="26"/>
      <c r="C11" s="26"/>
      <c r="D11" s="1"/>
      <c r="E11" s="26"/>
      <c r="F11" s="70"/>
      <c r="G11" s="142" t="s">
        <v>23</v>
      </c>
      <c r="H11" s="142"/>
      <c r="I11" s="142"/>
      <c r="J11" s="11">
        <f>+J8+J10</f>
        <v>867253.99</v>
      </c>
      <c r="K11" s="1"/>
    </row>
    <row r="12" spans="1:11" ht="21">
      <c r="A12" s="104"/>
      <c r="B12" s="104"/>
      <c r="C12" s="104"/>
      <c r="D12" s="122" t="s">
        <v>25</v>
      </c>
      <c r="E12" s="104"/>
      <c r="F12" s="123"/>
      <c r="G12" s="105"/>
      <c r="H12" s="104"/>
      <c r="I12" s="104"/>
      <c r="J12" s="108"/>
      <c r="K12" s="106"/>
    </row>
    <row r="13" spans="1:11" ht="21">
      <c r="A13" s="140" t="s">
        <v>3</v>
      </c>
      <c r="B13" s="140"/>
      <c r="C13" s="140"/>
      <c r="D13" s="83"/>
      <c r="E13" s="81"/>
      <c r="F13" s="116"/>
      <c r="G13" s="82"/>
      <c r="H13" s="81"/>
      <c r="I13" s="81"/>
      <c r="J13" s="98"/>
      <c r="K13" s="83"/>
    </row>
    <row r="14" spans="1:11" ht="21">
      <c r="A14" s="81" t="s">
        <v>18</v>
      </c>
      <c r="B14" s="82">
        <v>12060100</v>
      </c>
      <c r="C14" s="81" t="s">
        <v>16</v>
      </c>
      <c r="D14" s="83" t="s">
        <v>53</v>
      </c>
      <c r="E14" s="115">
        <v>110000000080</v>
      </c>
      <c r="F14" s="116" t="s">
        <v>87</v>
      </c>
      <c r="G14" s="82">
        <v>1900</v>
      </c>
      <c r="H14" s="82" t="s">
        <v>44</v>
      </c>
      <c r="I14" s="81" t="s">
        <v>22</v>
      </c>
      <c r="J14" s="117">
        <v>10400</v>
      </c>
      <c r="K14" s="83" t="s">
        <v>179</v>
      </c>
    </row>
    <row r="15" spans="1:11" ht="21">
      <c r="A15" s="81" t="s">
        <v>19</v>
      </c>
      <c r="B15" s="82">
        <v>12060100</v>
      </c>
      <c r="C15" s="81" t="s">
        <v>16</v>
      </c>
      <c r="D15" s="121" t="s">
        <v>58</v>
      </c>
      <c r="E15" s="82" t="s">
        <v>57</v>
      </c>
      <c r="F15" s="116" t="s">
        <v>32</v>
      </c>
      <c r="G15" s="82">
        <v>8200</v>
      </c>
      <c r="H15" s="82" t="s">
        <v>50</v>
      </c>
      <c r="I15" s="81" t="s">
        <v>22</v>
      </c>
      <c r="J15" s="117">
        <v>12900</v>
      </c>
      <c r="K15" s="83" t="s">
        <v>67</v>
      </c>
    </row>
    <row r="16" spans="1:11" ht="23.25" customHeight="1">
      <c r="A16" s="81"/>
      <c r="B16" s="82"/>
      <c r="C16" s="81"/>
      <c r="D16" s="83"/>
      <c r="E16" s="115"/>
      <c r="F16" s="116"/>
      <c r="G16" s="118"/>
      <c r="H16" s="118"/>
      <c r="I16" s="118"/>
      <c r="J16" s="120">
        <f>SUM(J14:J15)</f>
        <v>23300</v>
      </c>
      <c r="K16" s="83"/>
    </row>
    <row r="17" spans="1:11" ht="21">
      <c r="A17" s="140" t="s">
        <v>8</v>
      </c>
      <c r="B17" s="140"/>
      <c r="C17" s="140"/>
      <c r="D17" s="83"/>
      <c r="E17" s="115"/>
      <c r="F17" s="116"/>
      <c r="G17" s="82"/>
      <c r="H17" s="81"/>
      <c r="I17" s="81"/>
      <c r="J17" s="98"/>
      <c r="K17" s="83"/>
    </row>
    <row r="18" spans="1:11" ht="21">
      <c r="A18" s="81"/>
      <c r="B18" s="82">
        <v>12060400</v>
      </c>
      <c r="C18" s="81" t="s">
        <v>16</v>
      </c>
      <c r="D18" s="83" t="s">
        <v>73</v>
      </c>
      <c r="E18" s="115">
        <v>100000023855</v>
      </c>
      <c r="F18" s="116" t="s">
        <v>74</v>
      </c>
      <c r="G18" s="82">
        <v>3100</v>
      </c>
      <c r="H18" s="82" t="s">
        <v>93</v>
      </c>
      <c r="I18" s="81" t="s">
        <v>17</v>
      </c>
      <c r="J18" s="119">
        <v>15990</v>
      </c>
      <c r="K18" s="83" t="s">
        <v>43</v>
      </c>
    </row>
    <row r="19" spans="1:11" ht="21">
      <c r="A19" s="140" t="s">
        <v>6</v>
      </c>
      <c r="B19" s="140"/>
      <c r="C19" s="140"/>
      <c r="D19" s="83"/>
      <c r="E19" s="81"/>
      <c r="F19" s="116"/>
      <c r="G19" s="82"/>
      <c r="H19" s="81"/>
      <c r="I19" s="81"/>
      <c r="J19" s="98"/>
      <c r="K19" s="83"/>
    </row>
    <row r="20" spans="1:11" ht="21">
      <c r="A20" s="81" t="s">
        <v>18</v>
      </c>
      <c r="B20" s="82">
        <v>12061000</v>
      </c>
      <c r="C20" s="81" t="s">
        <v>16</v>
      </c>
      <c r="D20" s="83" t="s">
        <v>54</v>
      </c>
      <c r="E20" s="115">
        <v>110000000532</v>
      </c>
      <c r="F20" s="116" t="s">
        <v>88</v>
      </c>
      <c r="G20" s="82">
        <v>2000</v>
      </c>
      <c r="H20" s="81" t="s">
        <v>52</v>
      </c>
      <c r="I20" s="81" t="s">
        <v>15</v>
      </c>
      <c r="J20" s="98">
        <v>16990</v>
      </c>
      <c r="K20" s="83" t="s">
        <v>89</v>
      </c>
    </row>
    <row r="21" spans="1:11" ht="21">
      <c r="A21" s="81" t="s">
        <v>19</v>
      </c>
      <c r="B21" s="82">
        <v>12061000</v>
      </c>
      <c r="C21" s="81" t="s">
        <v>16</v>
      </c>
      <c r="D21" s="121" t="s">
        <v>56</v>
      </c>
      <c r="E21" s="82" t="s">
        <v>55</v>
      </c>
      <c r="F21" s="116" t="s">
        <v>31</v>
      </c>
      <c r="G21" s="82">
        <v>6500</v>
      </c>
      <c r="H21" s="82" t="s">
        <v>51</v>
      </c>
      <c r="I21" s="81" t="s">
        <v>15</v>
      </c>
      <c r="J21" s="117">
        <v>12300</v>
      </c>
      <c r="K21" s="83" t="s">
        <v>90</v>
      </c>
    </row>
    <row r="22" spans="1:11" ht="21">
      <c r="A22" s="81" t="s">
        <v>20</v>
      </c>
      <c r="B22" s="82">
        <v>12061000</v>
      </c>
      <c r="C22" s="81" t="s">
        <v>16</v>
      </c>
      <c r="D22" s="83" t="s">
        <v>84</v>
      </c>
      <c r="E22" s="81" t="s">
        <v>85</v>
      </c>
      <c r="F22" s="116" t="s">
        <v>82</v>
      </c>
      <c r="G22" s="82">
        <v>4000</v>
      </c>
      <c r="H22" s="82" t="s">
        <v>83</v>
      </c>
      <c r="I22" s="81" t="s">
        <v>15</v>
      </c>
      <c r="J22" s="117">
        <v>20900</v>
      </c>
      <c r="K22" s="83" t="s">
        <v>86</v>
      </c>
    </row>
    <row r="23" spans="1:11" ht="21">
      <c r="A23" s="126" t="s">
        <v>21</v>
      </c>
      <c r="B23" s="127">
        <v>12061000</v>
      </c>
      <c r="C23" s="126" t="s">
        <v>16</v>
      </c>
      <c r="D23" s="128" t="s">
        <v>76</v>
      </c>
      <c r="E23" s="129">
        <v>100000023768</v>
      </c>
      <c r="F23" s="130" t="s">
        <v>33</v>
      </c>
      <c r="G23" s="127">
        <v>9600</v>
      </c>
      <c r="H23" s="127" t="s">
        <v>79</v>
      </c>
      <c r="I23" s="126" t="s">
        <v>15</v>
      </c>
      <c r="J23" s="132">
        <v>17990</v>
      </c>
      <c r="K23" s="128" t="s">
        <v>77</v>
      </c>
    </row>
    <row r="24" spans="1:11" ht="23.25" customHeight="1">
      <c r="A24" s="87"/>
      <c r="B24" s="87"/>
      <c r="C24" s="87"/>
      <c r="D24" s="89"/>
      <c r="E24" s="87"/>
      <c r="F24" s="124"/>
      <c r="G24" s="133"/>
      <c r="H24" s="133"/>
      <c r="I24" s="133"/>
      <c r="J24" s="125">
        <f>SUM(J20:J23)</f>
        <v>68180</v>
      </c>
      <c r="K24" s="92"/>
    </row>
    <row r="25" spans="1:11" ht="21">
      <c r="A25" s="35"/>
      <c r="B25" s="34"/>
      <c r="C25" s="34"/>
      <c r="D25" s="59"/>
      <c r="E25" s="34"/>
      <c r="F25" s="69"/>
      <c r="G25" s="135" t="s">
        <v>26</v>
      </c>
      <c r="H25" s="136"/>
      <c r="I25" s="137"/>
      <c r="J25" s="57">
        <f>+J16+J18+J24</f>
        <v>107470</v>
      </c>
      <c r="K25" s="6"/>
    </row>
    <row r="26" spans="1:11" ht="23.25" customHeight="1" thickBot="1">
      <c r="A26" s="60"/>
      <c r="B26" s="61"/>
      <c r="C26" s="61"/>
      <c r="D26" s="62"/>
      <c r="E26" s="61"/>
      <c r="F26" s="71"/>
      <c r="G26" s="138" t="s">
        <v>27</v>
      </c>
      <c r="H26" s="138"/>
      <c r="I26" s="139"/>
      <c r="J26" s="58">
        <f>+J11+J25</f>
        <v>974723.99</v>
      </c>
      <c r="K26" s="33"/>
    </row>
    <row r="27" ht="21.75" thickTop="1"/>
  </sheetData>
  <sheetProtection/>
  <mergeCells count="8">
    <mergeCell ref="G25:I25"/>
    <mergeCell ref="G26:I26"/>
    <mergeCell ref="A19:C19"/>
    <mergeCell ref="A5:C5"/>
    <mergeCell ref="A9:C9"/>
    <mergeCell ref="A13:C13"/>
    <mergeCell ref="A17:C17"/>
    <mergeCell ref="G11:I11"/>
  </mergeCells>
  <printOptions horizontalCentered="1"/>
  <pageMargins left="0" right="0" top="0.7086614173228347" bottom="0" header="0.7086614173228347" footer="0.31496062992125984"/>
  <pageSetup horizontalDpi="600" verticalDpi="600" orientation="landscape" paperSize="9" scale="90" r:id="rId1"/>
  <headerFooter>
    <oddHeader>&amp;C&amp;"TH SarabunPSK,ธรรมดา"&amp;20 &amp;"TH SarabunPSK,ตัวหนา"สินทรัพย์รับบริจาค (ตามเกณฑ์) ปี 2565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42"/>
  <sheetViews>
    <sheetView zoomScale="90" zoomScaleNormal="90" zoomScalePageLayoutView="0" workbookViewId="0" topLeftCell="A1">
      <selection activeCell="E45" sqref="E45"/>
    </sheetView>
  </sheetViews>
  <sheetFormatPr defaultColWidth="9.140625" defaultRowHeight="21.75"/>
  <cols>
    <col min="1" max="1" width="6.28125" style="7" customWidth="1"/>
    <col min="2" max="2" width="14.7109375" style="7" customWidth="1"/>
    <col min="3" max="3" width="7.7109375" style="7" customWidth="1"/>
    <col min="4" max="4" width="51.00390625" style="8" customWidth="1"/>
    <col min="5" max="5" width="10.00390625" style="8" customWidth="1"/>
    <col min="6" max="6" width="14.7109375" style="54" customWidth="1"/>
    <col min="7" max="7" width="17.8515625" style="10" customWidth="1"/>
    <col min="8" max="8" width="12.8515625" style="7" customWidth="1"/>
    <col min="9" max="9" width="33.00390625" style="3" customWidth="1"/>
    <col min="10" max="10" width="12.421875" style="3" bestFit="1" customWidth="1"/>
    <col min="11" max="11" width="9.140625" style="3" customWidth="1"/>
    <col min="12" max="12" width="13.7109375" style="3" customWidth="1"/>
    <col min="13" max="13" width="5.7109375" style="3" customWidth="1"/>
    <col min="14" max="14" width="13.421875" style="3" customWidth="1"/>
    <col min="15" max="15" width="5.7109375" style="3" customWidth="1"/>
    <col min="16" max="16" width="9.140625" style="3" customWidth="1"/>
    <col min="17" max="17" width="5.7109375" style="3" customWidth="1"/>
    <col min="18" max="18" width="12.7109375" style="3" customWidth="1"/>
    <col min="19" max="19" width="9.140625" style="3" customWidth="1"/>
    <col min="20" max="20" width="5.7109375" style="3" customWidth="1"/>
    <col min="21" max="21" width="9.140625" style="3" customWidth="1"/>
    <col min="22" max="22" width="5.7109375" style="3" customWidth="1"/>
    <col min="23" max="23" width="12.7109375" style="3" customWidth="1"/>
    <col min="24" max="16384" width="9.140625" style="3" customWidth="1"/>
  </cols>
  <sheetData>
    <row r="1" spans="1:8" s="19" customFormat="1" ht="24" customHeight="1">
      <c r="A1" s="14" t="s">
        <v>7</v>
      </c>
      <c r="B1" s="43"/>
      <c r="C1" s="15"/>
      <c r="D1" s="16"/>
      <c r="E1" s="55"/>
      <c r="F1" s="50"/>
      <c r="G1" s="18"/>
      <c r="H1" s="15"/>
    </row>
    <row r="2" spans="1:8" s="31" customFormat="1" ht="24" customHeight="1">
      <c r="A2" s="27" t="s">
        <v>36</v>
      </c>
      <c r="B2" s="42"/>
      <c r="C2" s="28"/>
      <c r="D2" s="29"/>
      <c r="E2" s="56"/>
      <c r="F2" s="51"/>
      <c r="G2" s="20"/>
      <c r="H2" s="28"/>
    </row>
    <row r="3" spans="1:9" s="4" customFormat="1" ht="42.75" customHeight="1">
      <c r="A3" s="22" t="s">
        <v>13</v>
      </c>
      <c r="B3" s="24" t="s">
        <v>1</v>
      </c>
      <c r="C3" s="21" t="s">
        <v>4</v>
      </c>
      <c r="D3" s="23" t="s">
        <v>5</v>
      </c>
      <c r="E3" s="75" t="s">
        <v>178</v>
      </c>
      <c r="F3" s="52" t="s">
        <v>34</v>
      </c>
      <c r="G3" s="13" t="s">
        <v>35</v>
      </c>
      <c r="H3" s="22" t="s">
        <v>12</v>
      </c>
      <c r="I3" s="13" t="s">
        <v>9</v>
      </c>
    </row>
    <row r="4" spans="1:9" s="4" customFormat="1" ht="23.25" customHeight="1">
      <c r="A4" s="76"/>
      <c r="B4" s="101"/>
      <c r="C4" s="97"/>
      <c r="D4" s="77" t="s">
        <v>37</v>
      </c>
      <c r="E4" s="78"/>
      <c r="F4" s="79"/>
      <c r="G4" s="80"/>
      <c r="H4" s="76"/>
      <c r="I4" s="80"/>
    </row>
    <row r="5" spans="1:9" ht="19.5" customHeight="1">
      <c r="A5" s="81" t="s">
        <v>18</v>
      </c>
      <c r="B5" s="81" t="s">
        <v>128</v>
      </c>
      <c r="C5" s="82">
        <v>1000</v>
      </c>
      <c r="D5" s="83" t="s">
        <v>127</v>
      </c>
      <c r="E5" s="84">
        <v>1</v>
      </c>
      <c r="F5" s="85">
        <v>590</v>
      </c>
      <c r="G5" s="98">
        <f>+F5*E5</f>
        <v>590</v>
      </c>
      <c r="H5" s="81" t="s">
        <v>47</v>
      </c>
      <c r="I5" s="86" t="s">
        <v>129</v>
      </c>
    </row>
    <row r="6" spans="1:9" ht="19.5" customHeight="1">
      <c r="A6" s="81" t="s">
        <v>19</v>
      </c>
      <c r="B6" s="81" t="s">
        <v>41</v>
      </c>
      <c r="C6" s="82">
        <v>1000</v>
      </c>
      <c r="D6" s="83" t="s">
        <v>61</v>
      </c>
      <c r="E6" s="84">
        <v>1</v>
      </c>
      <c r="F6" s="85">
        <v>4500</v>
      </c>
      <c r="G6" s="98">
        <v>4500</v>
      </c>
      <c r="H6" s="81" t="s">
        <v>62</v>
      </c>
      <c r="I6" s="86" t="s">
        <v>64</v>
      </c>
    </row>
    <row r="7" spans="1:23" ht="19.5" customHeight="1">
      <c r="A7" s="81" t="s">
        <v>20</v>
      </c>
      <c r="B7" s="81" t="s">
        <v>41</v>
      </c>
      <c r="C7" s="82">
        <v>1000</v>
      </c>
      <c r="D7" s="83" t="s">
        <v>63</v>
      </c>
      <c r="E7" s="84">
        <v>1</v>
      </c>
      <c r="F7" s="85">
        <v>5800</v>
      </c>
      <c r="G7" s="98">
        <v>5800</v>
      </c>
      <c r="H7" s="81" t="s">
        <v>62</v>
      </c>
      <c r="I7" s="86" t="s">
        <v>64</v>
      </c>
      <c r="J7" s="74"/>
      <c r="R7" s="41"/>
      <c r="W7" s="41"/>
    </row>
    <row r="8" spans="1:9" ht="19.5" customHeight="1">
      <c r="A8" s="81" t="s">
        <v>21</v>
      </c>
      <c r="B8" s="81" t="s">
        <v>41</v>
      </c>
      <c r="C8" s="82">
        <v>1000</v>
      </c>
      <c r="D8" s="83" t="s">
        <v>130</v>
      </c>
      <c r="E8" s="84">
        <v>1</v>
      </c>
      <c r="F8" s="85">
        <v>1300</v>
      </c>
      <c r="G8" s="98">
        <f>+F8*E8</f>
        <v>1300</v>
      </c>
      <c r="H8" s="81" t="s">
        <v>131</v>
      </c>
      <c r="I8" s="86" t="s">
        <v>132</v>
      </c>
    </row>
    <row r="9" spans="1:9" ht="19.5" customHeight="1">
      <c r="A9" s="81" t="s">
        <v>15</v>
      </c>
      <c r="B9" s="81" t="s">
        <v>137</v>
      </c>
      <c r="C9" s="82">
        <v>1000</v>
      </c>
      <c r="D9" s="83" t="s">
        <v>133</v>
      </c>
      <c r="E9" s="84">
        <v>1</v>
      </c>
      <c r="F9" s="85">
        <v>6474</v>
      </c>
      <c r="G9" s="98">
        <f>+F9*E9</f>
        <v>6474</v>
      </c>
      <c r="H9" s="81" t="s">
        <v>44</v>
      </c>
      <c r="I9" s="86" t="s">
        <v>134</v>
      </c>
    </row>
    <row r="10" spans="1:9" ht="19.5" customHeight="1">
      <c r="A10" s="81" t="s">
        <v>163</v>
      </c>
      <c r="B10" s="81" t="s">
        <v>137</v>
      </c>
      <c r="C10" s="82">
        <v>1000</v>
      </c>
      <c r="D10" s="83" t="s">
        <v>133</v>
      </c>
      <c r="E10" s="84">
        <v>1</v>
      </c>
      <c r="F10" s="85">
        <v>8299</v>
      </c>
      <c r="G10" s="98">
        <f>+F10*E10</f>
        <v>8299</v>
      </c>
      <c r="H10" s="81" t="s">
        <v>135</v>
      </c>
      <c r="I10" s="86" t="s">
        <v>136</v>
      </c>
    </row>
    <row r="11" spans="1:9" ht="19.5" customHeight="1">
      <c r="A11" s="87" t="s">
        <v>162</v>
      </c>
      <c r="B11" s="87" t="s">
        <v>139</v>
      </c>
      <c r="C11" s="88">
        <v>1000</v>
      </c>
      <c r="D11" s="89" t="s">
        <v>138</v>
      </c>
      <c r="E11" s="90">
        <v>1</v>
      </c>
      <c r="F11" s="91">
        <v>3049</v>
      </c>
      <c r="G11" s="102">
        <f>+F11*E11</f>
        <v>3049</v>
      </c>
      <c r="H11" s="87" t="s">
        <v>140</v>
      </c>
      <c r="I11" s="92" t="s">
        <v>141</v>
      </c>
    </row>
    <row r="12" spans="1:18" ht="23.25" customHeight="1">
      <c r="A12" s="44"/>
      <c r="B12" s="46"/>
      <c r="C12" s="47"/>
      <c r="D12" s="147" t="s">
        <v>38</v>
      </c>
      <c r="E12" s="148"/>
      <c r="F12" s="149"/>
      <c r="G12" s="13">
        <f>SUM(G5:G11)</f>
        <v>30012</v>
      </c>
      <c r="H12" s="40"/>
      <c r="I12" s="45"/>
      <c r="R12" s="41"/>
    </row>
    <row r="13" spans="1:9" s="4" customFormat="1" ht="23.25" customHeight="1">
      <c r="A13" s="76"/>
      <c r="B13" s="110"/>
      <c r="C13" s="111"/>
      <c r="D13" s="77" t="s">
        <v>37</v>
      </c>
      <c r="E13" s="112"/>
      <c r="F13" s="79"/>
      <c r="G13" s="80"/>
      <c r="H13" s="76"/>
      <c r="I13" s="80"/>
    </row>
    <row r="14" spans="1:9" ht="19.5" customHeight="1">
      <c r="A14" s="104" t="s">
        <v>18</v>
      </c>
      <c r="B14" s="104" t="s">
        <v>30</v>
      </c>
      <c r="C14" s="105">
        <v>1300</v>
      </c>
      <c r="D14" s="106" t="s">
        <v>75</v>
      </c>
      <c r="E14" s="107">
        <v>2</v>
      </c>
      <c r="F14" s="108">
        <v>5690</v>
      </c>
      <c r="G14" s="108">
        <f>+F14*E14</f>
        <v>11380</v>
      </c>
      <c r="H14" s="104" t="s">
        <v>80</v>
      </c>
      <c r="I14" s="109" t="s">
        <v>43</v>
      </c>
    </row>
    <row r="15" spans="1:9" ht="19.5" customHeight="1">
      <c r="A15" s="81" t="s">
        <v>19</v>
      </c>
      <c r="B15" s="81" t="s">
        <v>95</v>
      </c>
      <c r="C15" s="82">
        <v>2100</v>
      </c>
      <c r="D15" s="83" t="s">
        <v>96</v>
      </c>
      <c r="E15" s="84">
        <v>1</v>
      </c>
      <c r="F15" s="98">
        <v>4500</v>
      </c>
      <c r="G15" s="98">
        <v>4500</v>
      </c>
      <c r="H15" s="81" t="s">
        <v>48</v>
      </c>
      <c r="I15" s="86" t="s">
        <v>97</v>
      </c>
    </row>
    <row r="16" spans="1:9" ht="19.5" customHeight="1">
      <c r="A16" s="81" t="s">
        <v>20</v>
      </c>
      <c r="B16" s="81" t="s">
        <v>95</v>
      </c>
      <c r="C16" s="82">
        <v>2300</v>
      </c>
      <c r="D16" s="99" t="s">
        <v>122</v>
      </c>
      <c r="E16" s="84">
        <v>1</v>
      </c>
      <c r="F16" s="85">
        <v>5490</v>
      </c>
      <c r="G16" s="98">
        <f>+F16*E16</f>
        <v>5490</v>
      </c>
      <c r="H16" s="81" t="s">
        <v>49</v>
      </c>
      <c r="I16" s="86" t="s">
        <v>124</v>
      </c>
    </row>
    <row r="17" spans="1:9" ht="19.5" customHeight="1">
      <c r="A17" s="81" t="s">
        <v>21</v>
      </c>
      <c r="B17" s="81" t="s">
        <v>95</v>
      </c>
      <c r="C17" s="82">
        <v>2300</v>
      </c>
      <c r="D17" s="99" t="s">
        <v>157</v>
      </c>
      <c r="E17" s="84">
        <v>1</v>
      </c>
      <c r="F17" s="85">
        <v>8390</v>
      </c>
      <c r="G17" s="98">
        <f>+F17*E17</f>
        <v>8390</v>
      </c>
      <c r="H17" s="81" t="s">
        <v>49</v>
      </c>
      <c r="I17" s="86" t="s">
        <v>124</v>
      </c>
    </row>
    <row r="18" spans="1:9" ht="19.5" customHeight="1">
      <c r="A18" s="81" t="s">
        <v>15</v>
      </c>
      <c r="B18" s="81" t="s">
        <v>123</v>
      </c>
      <c r="C18" s="82">
        <v>2300</v>
      </c>
      <c r="D18" s="99" t="s">
        <v>122</v>
      </c>
      <c r="E18" s="84">
        <v>1</v>
      </c>
      <c r="F18" s="85">
        <v>3990</v>
      </c>
      <c r="G18" s="98">
        <f>+F18*E18</f>
        <v>3990</v>
      </c>
      <c r="H18" s="81" t="s">
        <v>125</v>
      </c>
      <c r="I18" s="86" t="s">
        <v>124</v>
      </c>
    </row>
    <row r="19" spans="1:9" ht="19.5" customHeight="1">
      <c r="A19" s="81" t="s">
        <v>163</v>
      </c>
      <c r="B19" s="81" t="s">
        <v>74</v>
      </c>
      <c r="C19" s="82">
        <v>3100</v>
      </c>
      <c r="D19" s="99" t="s">
        <v>133</v>
      </c>
      <c r="E19" s="84">
        <v>1</v>
      </c>
      <c r="F19" s="85">
        <v>4599</v>
      </c>
      <c r="G19" s="98">
        <f>+F19*E19</f>
        <v>4599</v>
      </c>
      <c r="H19" s="81" t="s">
        <v>150</v>
      </c>
      <c r="I19" s="86" t="s">
        <v>151</v>
      </c>
    </row>
    <row r="20" spans="1:9" ht="19.5" customHeight="1">
      <c r="A20" s="81" t="s">
        <v>162</v>
      </c>
      <c r="B20" s="81" t="s">
        <v>82</v>
      </c>
      <c r="C20" s="82">
        <v>4000</v>
      </c>
      <c r="D20" s="83" t="s">
        <v>81</v>
      </c>
      <c r="E20" s="84">
        <v>1</v>
      </c>
      <c r="F20" s="98">
        <v>8100</v>
      </c>
      <c r="G20" s="98">
        <v>8100</v>
      </c>
      <c r="H20" s="81" t="s">
        <v>83</v>
      </c>
      <c r="I20" s="86" t="s">
        <v>86</v>
      </c>
    </row>
    <row r="21" spans="1:9" ht="19.5" customHeight="1">
      <c r="A21" s="81" t="s">
        <v>14</v>
      </c>
      <c r="B21" s="81" t="s">
        <v>153</v>
      </c>
      <c r="C21" s="82">
        <v>5400</v>
      </c>
      <c r="D21" s="99" t="s">
        <v>152</v>
      </c>
      <c r="E21" s="84">
        <v>1</v>
      </c>
      <c r="F21" s="85">
        <v>599</v>
      </c>
      <c r="G21" s="98">
        <f>+F21*E21</f>
        <v>599</v>
      </c>
      <c r="H21" s="81" t="s">
        <v>140</v>
      </c>
      <c r="I21" s="86" t="s">
        <v>160</v>
      </c>
    </row>
    <row r="22" spans="1:23" ht="19.5" customHeight="1">
      <c r="A22" s="81" t="s">
        <v>161</v>
      </c>
      <c r="B22" s="81" t="s">
        <v>31</v>
      </c>
      <c r="C22" s="82">
        <v>6500</v>
      </c>
      <c r="D22" s="83" t="s">
        <v>68</v>
      </c>
      <c r="E22" s="84">
        <v>2</v>
      </c>
      <c r="F22" s="98">
        <v>1020</v>
      </c>
      <c r="G22" s="98">
        <f>+F22*E22</f>
        <v>2040</v>
      </c>
      <c r="H22" s="81" t="s">
        <v>69</v>
      </c>
      <c r="I22" s="86" t="s">
        <v>70</v>
      </c>
      <c r="J22" s="48"/>
      <c r="R22" s="41"/>
      <c r="W22" s="41"/>
    </row>
    <row r="23" spans="1:9" ht="19.5" customHeight="1">
      <c r="A23" s="81" t="s">
        <v>17</v>
      </c>
      <c r="B23" s="81" t="s">
        <v>31</v>
      </c>
      <c r="C23" s="82">
        <v>6500</v>
      </c>
      <c r="D23" s="83" t="s">
        <v>71</v>
      </c>
      <c r="E23" s="84">
        <v>1</v>
      </c>
      <c r="F23" s="98">
        <v>5790</v>
      </c>
      <c r="G23" s="98">
        <v>5790</v>
      </c>
      <c r="H23" s="81" t="s">
        <v>69</v>
      </c>
      <c r="I23" s="86" t="s">
        <v>72</v>
      </c>
    </row>
    <row r="24" spans="1:9" ht="19.5" customHeight="1">
      <c r="A24" s="81" t="s">
        <v>164</v>
      </c>
      <c r="B24" s="81" t="s">
        <v>31</v>
      </c>
      <c r="C24" s="82">
        <v>6500</v>
      </c>
      <c r="D24" s="83" t="s">
        <v>98</v>
      </c>
      <c r="E24" s="84">
        <v>3</v>
      </c>
      <c r="F24" s="98">
        <v>4500</v>
      </c>
      <c r="G24" s="98">
        <f>+F24*E24</f>
        <v>13500</v>
      </c>
      <c r="H24" s="81" t="s">
        <v>93</v>
      </c>
      <c r="I24" s="103" t="s">
        <v>101</v>
      </c>
    </row>
    <row r="25" spans="1:9" ht="19.5" customHeight="1">
      <c r="A25" s="81" t="s">
        <v>22</v>
      </c>
      <c r="B25" s="81" t="s">
        <v>31</v>
      </c>
      <c r="C25" s="82">
        <v>6500</v>
      </c>
      <c r="D25" s="83" t="s">
        <v>99</v>
      </c>
      <c r="E25" s="84">
        <v>1</v>
      </c>
      <c r="F25" s="98">
        <v>7900</v>
      </c>
      <c r="G25" s="98">
        <v>7900</v>
      </c>
      <c r="H25" s="81" t="s">
        <v>93</v>
      </c>
      <c r="I25" s="103" t="s">
        <v>101</v>
      </c>
    </row>
    <row r="26" spans="1:10" ht="19.5" customHeight="1">
      <c r="A26" s="81" t="s">
        <v>165</v>
      </c>
      <c r="B26" s="81" t="s">
        <v>31</v>
      </c>
      <c r="C26" s="82">
        <v>6500</v>
      </c>
      <c r="D26" s="83" t="s">
        <v>100</v>
      </c>
      <c r="E26" s="84">
        <v>2</v>
      </c>
      <c r="F26" s="98">
        <v>4000</v>
      </c>
      <c r="G26" s="98">
        <f aca="true" t="shared" si="0" ref="G26:G36">+F26*E26</f>
        <v>8000</v>
      </c>
      <c r="H26" s="81" t="s">
        <v>93</v>
      </c>
      <c r="I26" s="103" t="s">
        <v>101</v>
      </c>
      <c r="J26" s="73"/>
    </row>
    <row r="27" spans="1:9" ht="19.5" customHeight="1">
      <c r="A27" s="87" t="s">
        <v>166</v>
      </c>
      <c r="B27" s="87" t="s">
        <v>31</v>
      </c>
      <c r="C27" s="88">
        <v>6500</v>
      </c>
      <c r="D27" s="89" t="s">
        <v>102</v>
      </c>
      <c r="E27" s="90">
        <v>1</v>
      </c>
      <c r="F27" s="91">
        <v>5390</v>
      </c>
      <c r="G27" s="102">
        <f t="shared" si="0"/>
        <v>5390</v>
      </c>
      <c r="H27" s="87" t="s">
        <v>46</v>
      </c>
      <c r="I27" s="92" t="s">
        <v>103</v>
      </c>
    </row>
    <row r="28" spans="1:9" ht="19.5" customHeight="1">
      <c r="A28" s="104" t="s">
        <v>167</v>
      </c>
      <c r="B28" s="104" t="s">
        <v>31</v>
      </c>
      <c r="C28" s="105">
        <v>6500</v>
      </c>
      <c r="D28" s="134" t="s">
        <v>104</v>
      </c>
      <c r="E28" s="107">
        <v>1</v>
      </c>
      <c r="F28" s="113">
        <v>3990</v>
      </c>
      <c r="G28" s="108">
        <f t="shared" si="0"/>
        <v>3990</v>
      </c>
      <c r="H28" s="104" t="s">
        <v>45</v>
      </c>
      <c r="I28" s="109" t="s">
        <v>90</v>
      </c>
    </row>
    <row r="29" spans="1:9" ht="19.5" customHeight="1">
      <c r="A29" s="81" t="s">
        <v>168</v>
      </c>
      <c r="B29" s="81" t="s">
        <v>31</v>
      </c>
      <c r="C29" s="82">
        <v>6500</v>
      </c>
      <c r="D29" s="99" t="s">
        <v>113</v>
      </c>
      <c r="E29" s="84">
        <v>1</v>
      </c>
      <c r="F29" s="85">
        <v>4500</v>
      </c>
      <c r="G29" s="98">
        <f t="shared" si="0"/>
        <v>4500</v>
      </c>
      <c r="H29" s="81" t="s">
        <v>114</v>
      </c>
      <c r="I29" s="86" t="s">
        <v>90</v>
      </c>
    </row>
    <row r="30" spans="1:9" ht="19.5" customHeight="1">
      <c r="A30" s="81" t="s">
        <v>169</v>
      </c>
      <c r="B30" s="81" t="s">
        <v>110</v>
      </c>
      <c r="C30" s="82">
        <v>4200</v>
      </c>
      <c r="D30" s="99" t="s">
        <v>109</v>
      </c>
      <c r="E30" s="84">
        <v>1</v>
      </c>
      <c r="F30" s="85">
        <v>4590</v>
      </c>
      <c r="G30" s="98">
        <f t="shared" si="0"/>
        <v>4590</v>
      </c>
      <c r="H30" s="81" t="s">
        <v>111</v>
      </c>
      <c r="I30" s="86" t="s">
        <v>112</v>
      </c>
    </row>
    <row r="31" spans="1:9" ht="19.5" customHeight="1">
      <c r="A31" s="81" t="s">
        <v>170</v>
      </c>
      <c r="B31" s="81" t="s">
        <v>147</v>
      </c>
      <c r="C31" s="82">
        <v>6500</v>
      </c>
      <c r="D31" s="99" t="s">
        <v>146</v>
      </c>
      <c r="E31" s="84">
        <v>1</v>
      </c>
      <c r="F31" s="85">
        <v>3900</v>
      </c>
      <c r="G31" s="98">
        <f t="shared" si="0"/>
        <v>3900</v>
      </c>
      <c r="H31" s="81" t="s">
        <v>148</v>
      </c>
      <c r="I31" s="86" t="s">
        <v>149</v>
      </c>
    </row>
    <row r="32" spans="1:9" ht="19.5" customHeight="1">
      <c r="A32" s="104" t="s">
        <v>171</v>
      </c>
      <c r="B32" s="104" t="s">
        <v>147</v>
      </c>
      <c r="C32" s="105">
        <v>6500</v>
      </c>
      <c r="D32" s="106" t="s">
        <v>158</v>
      </c>
      <c r="E32" s="107">
        <v>1</v>
      </c>
      <c r="F32" s="113">
        <v>4590</v>
      </c>
      <c r="G32" s="108">
        <f t="shared" si="0"/>
        <v>4590</v>
      </c>
      <c r="H32" s="104" t="s">
        <v>159</v>
      </c>
      <c r="I32" s="109"/>
    </row>
    <row r="33" spans="1:9" ht="19.5" customHeight="1">
      <c r="A33" s="81" t="s">
        <v>172</v>
      </c>
      <c r="B33" s="81" t="s">
        <v>143</v>
      </c>
      <c r="C33" s="82">
        <v>7400</v>
      </c>
      <c r="D33" s="99" t="s">
        <v>142</v>
      </c>
      <c r="E33" s="84">
        <v>1</v>
      </c>
      <c r="F33" s="85">
        <v>900</v>
      </c>
      <c r="G33" s="98">
        <f t="shared" si="0"/>
        <v>900</v>
      </c>
      <c r="H33" s="81" t="s">
        <v>144</v>
      </c>
      <c r="I33" s="86" t="s">
        <v>145</v>
      </c>
    </row>
    <row r="34" spans="1:9" ht="19.5" customHeight="1">
      <c r="A34" s="81" t="s">
        <v>173</v>
      </c>
      <c r="B34" s="81" t="s">
        <v>116</v>
      </c>
      <c r="C34" s="82">
        <v>7500</v>
      </c>
      <c r="D34" s="99" t="s">
        <v>115</v>
      </c>
      <c r="E34" s="84">
        <v>1</v>
      </c>
      <c r="F34" s="85">
        <v>7190</v>
      </c>
      <c r="G34" s="98">
        <f t="shared" si="0"/>
        <v>7190</v>
      </c>
      <c r="H34" s="81" t="s">
        <v>117</v>
      </c>
      <c r="I34" s="86" t="s">
        <v>118</v>
      </c>
    </row>
    <row r="35" spans="1:9" ht="19.5" customHeight="1">
      <c r="A35" s="81" t="s">
        <v>174</v>
      </c>
      <c r="B35" s="81" t="s">
        <v>154</v>
      </c>
      <c r="C35" s="82">
        <v>9200</v>
      </c>
      <c r="D35" s="99" t="s">
        <v>127</v>
      </c>
      <c r="E35" s="84">
        <v>1</v>
      </c>
      <c r="F35" s="85">
        <v>890</v>
      </c>
      <c r="G35" s="98">
        <f t="shared" si="0"/>
        <v>890</v>
      </c>
      <c r="H35" s="81" t="s">
        <v>156</v>
      </c>
      <c r="I35" s="86" t="s">
        <v>155</v>
      </c>
    </row>
    <row r="36" spans="1:9" ht="19.5" customHeight="1">
      <c r="A36" s="81" t="s">
        <v>175</v>
      </c>
      <c r="B36" s="81" t="s">
        <v>120</v>
      </c>
      <c r="C36" s="82">
        <v>9400</v>
      </c>
      <c r="D36" s="99" t="s">
        <v>119</v>
      </c>
      <c r="E36" s="84">
        <v>1</v>
      </c>
      <c r="F36" s="85">
        <v>3000</v>
      </c>
      <c r="G36" s="98">
        <f t="shared" si="0"/>
        <v>3000</v>
      </c>
      <c r="H36" s="81" t="s">
        <v>126</v>
      </c>
      <c r="I36" s="86" t="s">
        <v>121</v>
      </c>
    </row>
    <row r="37" spans="1:9" ht="19.5" customHeight="1">
      <c r="A37" s="81" t="s">
        <v>176</v>
      </c>
      <c r="B37" s="81" t="s">
        <v>33</v>
      </c>
      <c r="C37" s="82">
        <v>9600</v>
      </c>
      <c r="D37" s="83" t="s">
        <v>78</v>
      </c>
      <c r="E37" s="84">
        <v>1</v>
      </c>
      <c r="F37" s="98">
        <v>3520</v>
      </c>
      <c r="G37" s="98">
        <v>3520</v>
      </c>
      <c r="H37" s="81" t="s">
        <v>79</v>
      </c>
      <c r="I37" s="86" t="s">
        <v>77</v>
      </c>
    </row>
    <row r="38" spans="1:9" ht="19.5" customHeight="1">
      <c r="A38" s="87" t="s">
        <v>177</v>
      </c>
      <c r="B38" s="87" t="s">
        <v>106</v>
      </c>
      <c r="C38" s="88">
        <v>7000</v>
      </c>
      <c r="D38" s="100" t="s">
        <v>105</v>
      </c>
      <c r="E38" s="90">
        <v>1</v>
      </c>
      <c r="F38" s="91">
        <v>1040</v>
      </c>
      <c r="G38" s="102">
        <f>+F38*E38</f>
        <v>1040</v>
      </c>
      <c r="H38" s="87" t="s">
        <v>107</v>
      </c>
      <c r="I38" s="92" t="s">
        <v>108</v>
      </c>
    </row>
    <row r="39" spans="1:9" ht="21">
      <c r="A39" s="35"/>
      <c r="B39" s="34"/>
      <c r="C39" s="36"/>
      <c r="D39" s="143" t="s">
        <v>39</v>
      </c>
      <c r="E39" s="143"/>
      <c r="F39" s="144"/>
      <c r="G39" s="11">
        <f>SUM(G14:G38)</f>
        <v>127778</v>
      </c>
      <c r="H39" s="63"/>
      <c r="I39" s="5"/>
    </row>
    <row r="40" spans="1:9" ht="21.75" customHeight="1" thickBot="1">
      <c r="A40" s="60"/>
      <c r="B40" s="61"/>
      <c r="C40" s="61"/>
      <c r="D40" s="145" t="s">
        <v>40</v>
      </c>
      <c r="E40" s="145"/>
      <c r="F40" s="146"/>
      <c r="G40" s="32">
        <f>SUM(G12+G39)</f>
        <v>157790</v>
      </c>
      <c r="H40" s="64"/>
      <c r="I40" s="65"/>
    </row>
    <row r="41" spans="1:9" ht="21.75" thickTop="1">
      <c r="A41" s="38"/>
      <c r="B41" s="38"/>
      <c r="C41" s="38"/>
      <c r="D41" s="39"/>
      <c r="E41" s="39"/>
      <c r="F41" s="53"/>
      <c r="G41" s="49"/>
      <c r="H41" s="40"/>
      <c r="I41" s="37"/>
    </row>
    <row r="42" spans="1:9" ht="21">
      <c r="A42" s="38"/>
      <c r="B42" s="38"/>
      <c r="C42" s="38"/>
      <c r="D42" s="39"/>
      <c r="E42" s="39"/>
      <c r="F42" s="53"/>
      <c r="G42" s="49"/>
      <c r="H42" s="40"/>
      <c r="I42" s="37"/>
    </row>
  </sheetData>
  <sheetProtection/>
  <mergeCells count="3">
    <mergeCell ref="D39:F39"/>
    <mergeCell ref="D40:F40"/>
    <mergeCell ref="D12:F12"/>
  </mergeCells>
  <printOptions horizontalCentered="1"/>
  <pageMargins left="0" right="0" top="0.5905511811023623" bottom="0" header="0.5905511811023623" footer="0.31496062992125984"/>
  <pageSetup horizontalDpi="600" verticalDpi="600" orientation="landscape" paperSize="9" scale="95" r:id="rId1"/>
  <headerFooter>
    <oddHeader>&amp;C&amp;"TH SarabunPSK,ตัวหนา"&amp;20 สินทรัพย์รับบริจาค (ต่ำกว่าเกณฑ์)  ปี 2565&amp;Rหน้า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Ldd</dc:creator>
  <cp:keywords/>
  <dc:description/>
  <cp:lastModifiedBy>User</cp:lastModifiedBy>
  <cp:lastPrinted>2022-11-30T06:06:18Z</cp:lastPrinted>
  <dcterms:created xsi:type="dcterms:W3CDTF">1997-12-31T20:28:09Z</dcterms:created>
  <dcterms:modified xsi:type="dcterms:W3CDTF">2024-01-26T09:08:03Z</dcterms:modified>
  <cp:category/>
  <cp:version/>
  <cp:contentType/>
  <cp:contentStatus/>
</cp:coreProperties>
</file>